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nnedenhartog/Documents/"/>
    </mc:Choice>
  </mc:AlternateContent>
  <xr:revisionPtr revIDLastSave="0" documentId="8_{024CF88B-C4C4-D74F-8EBB-8A6D8CE7B092}" xr6:coauthVersionLast="47" xr6:coauthVersionMax="47" xr10:uidLastSave="{00000000-0000-0000-0000-000000000000}"/>
  <bookViews>
    <workbookView xWindow="87320" yWindow="-2580" windowWidth="47260" windowHeight="25660" xr2:uid="{00000000-000D-0000-FFFF-FFFF00000000}"/>
  </bookViews>
  <sheets>
    <sheet name="Blad1" sheetId="32" r:id="rId1"/>
  </sheets>
  <calcPr calcId="191029"/>
  <customWorkbookViews>
    <customWorkbookView name="Calculatiesheet" guid="{D4EC1E45-9165-44A5-85AA-BBB578B7E37B}" maximized="1" xWindow="1" yWindow="1" windowWidth="1916" windowHeight="886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2" l="1"/>
  <c r="H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U44" i="32"/>
  <c r="V44" i="32"/>
  <c r="W44" i="32"/>
  <c r="X44" i="32"/>
  <c r="Y44" i="32"/>
  <c r="Z44" i="32"/>
  <c r="AA44" i="32"/>
  <c r="AB44" i="32"/>
  <c r="AC44" i="32"/>
  <c r="AD44" i="32"/>
  <c r="AE44" i="32"/>
  <c r="AF44" i="32"/>
  <c r="AG44" i="32"/>
  <c r="AH44" i="32"/>
  <c r="AI44" i="32"/>
  <c r="AJ44" i="32"/>
  <c r="C44" i="32"/>
  <c r="AU44" i="32"/>
  <c r="AQ44" i="32"/>
  <c r="AM44" i="32"/>
  <c r="AK52" i="32"/>
  <c r="P48" i="32" l="1"/>
  <c r="P40" i="32"/>
  <c r="P36" i="32"/>
  <c r="P32" i="32"/>
  <c r="P28" i="32"/>
  <c r="P24" i="32"/>
  <c r="P20" i="32"/>
  <c r="P16" i="32"/>
  <c r="P12" i="32"/>
  <c r="P8" i="32"/>
  <c r="P47" i="32"/>
  <c r="P43" i="32"/>
  <c r="P39" i="32"/>
  <c r="P35" i="32"/>
  <c r="P31" i="32"/>
  <c r="P27" i="32"/>
  <c r="P23" i="32"/>
  <c r="P19" i="32"/>
  <c r="P15" i="32"/>
  <c r="P11" i="32"/>
  <c r="P7" i="32"/>
  <c r="C50" i="32"/>
  <c r="C52" i="32" s="1"/>
  <c r="P51" i="32" l="1"/>
  <c r="D50" i="32"/>
  <c r="D52" i="32" s="1"/>
  <c r="E50" i="32"/>
  <c r="E52" i="32" s="1"/>
  <c r="F50" i="32"/>
  <c r="F52" i="32" s="1"/>
  <c r="G50" i="32"/>
  <c r="G52" i="32" s="1"/>
  <c r="H50" i="32"/>
  <c r="H52" i="32" s="1"/>
  <c r="I50" i="32"/>
  <c r="I52" i="32" s="1"/>
  <c r="J50" i="32"/>
  <c r="J52" i="32" s="1"/>
  <c r="K50" i="32"/>
  <c r="K52" i="32" s="1"/>
  <c r="L50" i="32"/>
  <c r="L52" i="32" s="1"/>
  <c r="M50" i="32"/>
  <c r="M52" i="32" s="1"/>
  <c r="N50" i="32"/>
  <c r="N52" i="32" s="1"/>
  <c r="O50" i="32"/>
  <c r="O52" i="32" s="1"/>
  <c r="P50" i="32"/>
  <c r="P52" i="32" s="1"/>
  <c r="Q50" i="32"/>
  <c r="Q52" i="32" s="1"/>
  <c r="R50" i="32"/>
  <c r="R52" i="32" s="1"/>
  <c r="S50" i="32"/>
  <c r="S52" i="32" s="1"/>
  <c r="T50" i="32"/>
  <c r="T52" i="32" s="1"/>
  <c r="U50" i="32"/>
  <c r="U52" i="32" s="1"/>
  <c r="V50" i="32"/>
  <c r="V52" i="32" s="1"/>
  <c r="W50" i="32"/>
  <c r="W52" i="32" s="1"/>
  <c r="X50" i="32"/>
  <c r="X52" i="32" s="1"/>
  <c r="Y50" i="32"/>
  <c r="Y52" i="32" s="1"/>
  <c r="Z50" i="32"/>
  <c r="Z52" i="32" s="1"/>
  <c r="AA50" i="32"/>
  <c r="AA52" i="32" s="1"/>
  <c r="AB50" i="32"/>
  <c r="AB52" i="32" s="1"/>
  <c r="AC50" i="32"/>
  <c r="AC52" i="32" s="1"/>
  <c r="AD50" i="32"/>
  <c r="AD52" i="32" s="1"/>
  <c r="AE50" i="32"/>
  <c r="AE52" i="32" s="1"/>
  <c r="AF50" i="32"/>
  <c r="AF52" i="32" s="1"/>
  <c r="AG50" i="32"/>
  <c r="AG52" i="32" s="1"/>
  <c r="AH50" i="32"/>
  <c r="AH52" i="32" s="1"/>
  <c r="AI50" i="32"/>
  <c r="AI52" i="32" s="1"/>
  <c r="AJ50" i="32"/>
  <c r="AJ52" i="32" s="1"/>
  <c r="AL50" i="32"/>
  <c r="AL52" i="32" s="1"/>
  <c r="AM50" i="32"/>
  <c r="AM52" i="32" s="1"/>
  <c r="AN50" i="32"/>
  <c r="AN52" i="32" s="1"/>
  <c r="AO50" i="32"/>
  <c r="AO52" i="32" s="1"/>
  <c r="AP50" i="32"/>
  <c r="AP52" i="32" s="1"/>
  <c r="AQ50" i="32"/>
  <c r="AQ52" i="32" s="1"/>
  <c r="AR50" i="32"/>
  <c r="AR52" i="32" s="1"/>
  <c r="AS50" i="32"/>
  <c r="AS52" i="32" s="1"/>
  <c r="AT50" i="32"/>
  <c r="AT52" i="32" s="1"/>
  <c r="AU50" i="32"/>
  <c r="AU52" i="32" s="1"/>
  <c r="AL44" i="32" l="1"/>
  <c r="AN44" i="32"/>
  <c r="AO44" i="32"/>
  <c r="AP44" i="32"/>
  <c r="AR44" i="32"/>
  <c r="AS44" i="32"/>
  <c r="AT44" i="32"/>
  <c r="F44" i="32"/>
  <c r="E44" i="32"/>
  <c r="D44" i="32"/>
  <c r="G32" i="32"/>
  <c r="H32" i="32"/>
  <c r="I32" i="32"/>
  <c r="J32" i="32"/>
  <c r="K32" i="32"/>
  <c r="L32" i="32"/>
  <c r="M32" i="32"/>
  <c r="N32" i="32"/>
  <c r="O32" i="32"/>
  <c r="Q32" i="32"/>
  <c r="R32" i="32"/>
  <c r="S32" i="32"/>
  <c r="T32" i="32"/>
  <c r="U32" i="32"/>
  <c r="V32" i="32"/>
  <c r="W32" i="32"/>
  <c r="X32" i="32"/>
  <c r="Y32" i="32"/>
  <c r="Z32" i="32"/>
  <c r="AA32" i="32"/>
  <c r="AB32" i="32"/>
  <c r="AC32" i="32"/>
  <c r="AD32" i="32"/>
  <c r="AE32" i="32"/>
  <c r="AF32" i="32"/>
  <c r="AG32" i="32"/>
  <c r="AH32" i="32"/>
  <c r="AI32" i="32"/>
  <c r="AJ32" i="32"/>
  <c r="AL32" i="32"/>
  <c r="AM32" i="32"/>
  <c r="AN32" i="32"/>
  <c r="AO32" i="32"/>
  <c r="AP32" i="32"/>
  <c r="AQ32" i="32"/>
  <c r="AR32" i="32"/>
  <c r="AS32" i="32"/>
  <c r="AT32" i="32"/>
  <c r="AU32" i="32"/>
  <c r="F32" i="32"/>
  <c r="E32" i="32"/>
  <c r="D32" i="32"/>
  <c r="C32" i="32"/>
  <c r="D48" i="32"/>
  <c r="T36" i="32"/>
  <c r="AW44" i="32" l="1"/>
  <c r="AW32" i="32"/>
  <c r="C48" i="32"/>
  <c r="F47" i="32"/>
  <c r="G48" i="32"/>
  <c r="H47" i="32"/>
  <c r="I47" i="32"/>
  <c r="J48" i="32"/>
  <c r="K47" i="32"/>
  <c r="L47" i="32"/>
  <c r="M48" i="32"/>
  <c r="N48" i="32"/>
  <c r="O48" i="32"/>
  <c r="Q48" i="32"/>
  <c r="R47" i="32"/>
  <c r="S48" i="32"/>
  <c r="T48" i="32"/>
  <c r="U47" i="32"/>
  <c r="V48" i="32"/>
  <c r="W47" i="32"/>
  <c r="X47" i="32"/>
  <c r="Y48" i="32"/>
  <c r="Z48" i="32"/>
  <c r="AA47" i="32"/>
  <c r="AB48" i="32"/>
  <c r="AC48" i="32"/>
  <c r="AD47" i="32"/>
  <c r="AE48" i="32"/>
  <c r="AF48" i="32"/>
  <c r="AG47" i="32"/>
  <c r="AH48" i="32"/>
  <c r="AI48" i="32"/>
  <c r="AJ47" i="32"/>
  <c r="AL48" i="32"/>
  <c r="AM48" i="32"/>
  <c r="AN48" i="32"/>
  <c r="AO48" i="32"/>
  <c r="AP48" i="32"/>
  <c r="AQ48" i="32"/>
  <c r="AR48" i="32"/>
  <c r="AS48" i="32"/>
  <c r="AT48" i="32"/>
  <c r="AU48" i="32"/>
  <c r="E48" i="32"/>
  <c r="C47" i="32"/>
  <c r="F40" i="32"/>
  <c r="G40" i="32"/>
  <c r="H40" i="32"/>
  <c r="I40" i="32"/>
  <c r="J40" i="32"/>
  <c r="K40" i="32"/>
  <c r="L40" i="32"/>
  <c r="M40" i="32"/>
  <c r="N40" i="32"/>
  <c r="O40" i="32"/>
  <c r="Q40" i="32"/>
  <c r="R40" i="32"/>
  <c r="S40" i="32"/>
  <c r="T40" i="32"/>
  <c r="U40" i="32"/>
  <c r="V40" i="32"/>
  <c r="W40" i="32"/>
  <c r="X40" i="32"/>
  <c r="Y40" i="32"/>
  <c r="Z40" i="32"/>
  <c r="AA40" i="32"/>
  <c r="AB40" i="32"/>
  <c r="AC40" i="32"/>
  <c r="AD40" i="32"/>
  <c r="AE40" i="32"/>
  <c r="AF40" i="32"/>
  <c r="AG40" i="32"/>
  <c r="AH40" i="32"/>
  <c r="AI40" i="32"/>
  <c r="AJ40" i="32"/>
  <c r="AL40" i="32"/>
  <c r="AM40" i="32"/>
  <c r="AN40" i="32"/>
  <c r="AO40" i="32"/>
  <c r="AP40" i="32"/>
  <c r="AQ40" i="32"/>
  <c r="AR40" i="32"/>
  <c r="AS40" i="32"/>
  <c r="AT40" i="32"/>
  <c r="AU40" i="32"/>
  <c r="E40" i="32"/>
  <c r="D40" i="32"/>
  <c r="C40" i="32"/>
  <c r="C39" i="32"/>
  <c r="F36" i="32"/>
  <c r="G36" i="32"/>
  <c r="H36" i="32"/>
  <c r="I36" i="32"/>
  <c r="J36" i="32"/>
  <c r="K36" i="32"/>
  <c r="L36" i="32"/>
  <c r="M36" i="32"/>
  <c r="N36" i="32"/>
  <c r="O36" i="32"/>
  <c r="Q36" i="32"/>
  <c r="R36" i="32"/>
  <c r="S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AG36" i="32"/>
  <c r="AH36" i="32"/>
  <c r="AI36" i="32"/>
  <c r="AJ36" i="32"/>
  <c r="AL36" i="32"/>
  <c r="AM36" i="32"/>
  <c r="AN36" i="32"/>
  <c r="AO36" i="32"/>
  <c r="AP36" i="32"/>
  <c r="AQ36" i="32"/>
  <c r="AR36" i="32"/>
  <c r="AS36" i="32"/>
  <c r="AT36" i="32"/>
  <c r="AU36" i="32"/>
  <c r="E36" i="32"/>
  <c r="D36" i="32"/>
  <c r="C36" i="32"/>
  <c r="C43" i="32"/>
  <c r="AU43" i="32"/>
  <c r="AT43" i="32"/>
  <c r="AS43" i="32"/>
  <c r="AR43" i="32"/>
  <c r="AQ43" i="32"/>
  <c r="AP43" i="32"/>
  <c r="AO43" i="32"/>
  <c r="AN43" i="32"/>
  <c r="AM43" i="32"/>
  <c r="AL43" i="32"/>
  <c r="AJ43" i="32"/>
  <c r="AI43" i="32"/>
  <c r="AH43" i="32"/>
  <c r="AG43" i="32"/>
  <c r="AF43" i="32"/>
  <c r="AE43" i="32"/>
  <c r="AD43" i="32"/>
  <c r="AC43" i="32"/>
  <c r="AB43" i="32"/>
  <c r="AA43" i="32"/>
  <c r="Z43" i="32"/>
  <c r="Y43" i="32"/>
  <c r="X43" i="32"/>
  <c r="W43" i="32"/>
  <c r="V43" i="32"/>
  <c r="U43" i="32"/>
  <c r="T43" i="32"/>
  <c r="S43" i="32"/>
  <c r="R43" i="32"/>
  <c r="Q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AU39" i="32"/>
  <c r="AT39" i="32"/>
  <c r="AS39" i="32"/>
  <c r="AR39" i="32"/>
  <c r="AQ39" i="32"/>
  <c r="AP39" i="32"/>
  <c r="AO39" i="32"/>
  <c r="AN39" i="32"/>
  <c r="AM39" i="32"/>
  <c r="AL39" i="32"/>
  <c r="AJ39" i="32"/>
  <c r="AI39" i="32"/>
  <c r="AH39" i="32"/>
  <c r="AG39" i="32"/>
  <c r="AF39" i="32"/>
  <c r="AE39" i="32"/>
  <c r="AD39" i="32"/>
  <c r="AC39" i="32"/>
  <c r="AB39" i="32"/>
  <c r="AA39" i="32"/>
  <c r="Z39" i="32"/>
  <c r="Y39" i="32"/>
  <c r="X39" i="32"/>
  <c r="W39" i="32"/>
  <c r="V39" i="32"/>
  <c r="U39" i="32"/>
  <c r="T39" i="32"/>
  <c r="S39" i="32"/>
  <c r="R39" i="32"/>
  <c r="Q39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AU35" i="32"/>
  <c r="AT35" i="32"/>
  <c r="AS35" i="32"/>
  <c r="AR35" i="32"/>
  <c r="AQ35" i="32"/>
  <c r="AP35" i="32"/>
  <c r="AO35" i="32"/>
  <c r="AN35" i="32"/>
  <c r="AM35" i="32"/>
  <c r="AL35" i="32"/>
  <c r="AJ35" i="32"/>
  <c r="AI35" i="32"/>
  <c r="AH35" i="32"/>
  <c r="AG35" i="32"/>
  <c r="AF35" i="32"/>
  <c r="AE35" i="32"/>
  <c r="AD35" i="32"/>
  <c r="AC35" i="32"/>
  <c r="AB35" i="32"/>
  <c r="AA35" i="32"/>
  <c r="Z35" i="32"/>
  <c r="Y35" i="32"/>
  <c r="X35" i="32"/>
  <c r="W35" i="32"/>
  <c r="V35" i="32"/>
  <c r="U35" i="32"/>
  <c r="T35" i="32"/>
  <c r="S35" i="32"/>
  <c r="R35" i="32"/>
  <c r="Q35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AU31" i="32"/>
  <c r="AT31" i="32"/>
  <c r="AS31" i="32"/>
  <c r="AR31" i="32"/>
  <c r="AQ31" i="32"/>
  <c r="AP31" i="32"/>
  <c r="AO31" i="32"/>
  <c r="AN31" i="32"/>
  <c r="AM31" i="32"/>
  <c r="AL31" i="32"/>
  <c r="AJ31" i="32"/>
  <c r="AI31" i="32"/>
  <c r="AH31" i="32"/>
  <c r="AG31" i="32"/>
  <c r="AF31" i="32"/>
  <c r="AE31" i="32"/>
  <c r="AD31" i="32"/>
  <c r="AC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U27" i="32"/>
  <c r="AT27" i="32"/>
  <c r="AS27" i="32"/>
  <c r="AR27" i="32"/>
  <c r="AQ27" i="32"/>
  <c r="AP27" i="32"/>
  <c r="AO27" i="32"/>
  <c r="AN27" i="32"/>
  <c r="AM27" i="32"/>
  <c r="AL27" i="32"/>
  <c r="AJ27" i="32"/>
  <c r="AI27" i="32"/>
  <c r="AH27" i="32"/>
  <c r="AG27" i="32"/>
  <c r="AF27" i="32"/>
  <c r="AE27" i="32"/>
  <c r="AD27" i="32"/>
  <c r="AC27" i="32"/>
  <c r="AB27" i="32"/>
  <c r="AA27" i="32"/>
  <c r="Z27" i="32"/>
  <c r="Y27" i="32"/>
  <c r="X27" i="32"/>
  <c r="W27" i="32"/>
  <c r="V27" i="32"/>
  <c r="U27" i="32"/>
  <c r="T27" i="32"/>
  <c r="S27" i="32"/>
  <c r="R27" i="32"/>
  <c r="Q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AU23" i="32"/>
  <c r="AT23" i="32"/>
  <c r="AS23" i="32"/>
  <c r="AR23" i="32"/>
  <c r="AQ23" i="32"/>
  <c r="AP23" i="32"/>
  <c r="AO23" i="32"/>
  <c r="AN23" i="32"/>
  <c r="AM23" i="32"/>
  <c r="AL23" i="32"/>
  <c r="AJ23" i="32"/>
  <c r="AI23" i="32"/>
  <c r="AH23" i="32"/>
  <c r="AG23" i="32"/>
  <c r="AF23" i="32"/>
  <c r="AE23" i="32"/>
  <c r="AD23" i="32"/>
  <c r="AC23" i="32"/>
  <c r="AB23" i="32"/>
  <c r="AA23" i="32"/>
  <c r="Z23" i="32"/>
  <c r="Y23" i="32"/>
  <c r="X23" i="32"/>
  <c r="W23" i="32"/>
  <c r="V23" i="32"/>
  <c r="U23" i="32"/>
  <c r="T23" i="32"/>
  <c r="S23" i="32"/>
  <c r="R23" i="32"/>
  <c r="Q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AU19" i="32"/>
  <c r="AT19" i="32"/>
  <c r="AS19" i="32"/>
  <c r="AR19" i="32"/>
  <c r="AQ19" i="32"/>
  <c r="AP19" i="32"/>
  <c r="AO19" i="32"/>
  <c r="AN19" i="32"/>
  <c r="AM19" i="32"/>
  <c r="AL19" i="32"/>
  <c r="AJ19" i="32"/>
  <c r="AI19" i="32"/>
  <c r="AH19" i="32"/>
  <c r="AG19" i="32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BO31" i="32"/>
  <c r="BO35" i="32"/>
  <c r="BO39" i="32"/>
  <c r="BO43" i="32"/>
  <c r="D47" i="32"/>
  <c r="G47" i="32"/>
  <c r="Y47" i="32"/>
  <c r="BO47" i="32"/>
  <c r="BO51" i="32"/>
  <c r="AX43" i="32" l="1"/>
  <c r="BD43" i="32" s="1"/>
  <c r="BF43" i="32" s="1"/>
  <c r="BH43" i="32" s="1"/>
  <c r="AW43" i="32"/>
  <c r="AX39" i="32"/>
  <c r="BD39" i="32" s="1"/>
  <c r="BF39" i="32" s="1"/>
  <c r="BH39" i="32" s="1"/>
  <c r="AW39" i="32"/>
  <c r="AW35" i="32"/>
  <c r="BC35" i="32" s="1"/>
  <c r="BE35" i="32" s="1"/>
  <c r="BG35" i="32" s="1"/>
  <c r="AX35" i="32"/>
  <c r="BD35" i="32" s="1"/>
  <c r="BF35" i="32" s="1"/>
  <c r="BH35" i="32" s="1"/>
  <c r="AW31" i="32"/>
  <c r="BC31" i="32" s="1"/>
  <c r="BE31" i="32" s="1"/>
  <c r="BG31" i="32" s="1"/>
  <c r="AX31" i="32"/>
  <c r="BD31" i="32" s="1"/>
  <c r="BF31" i="32" s="1"/>
  <c r="BH31" i="32" s="1"/>
  <c r="N47" i="32"/>
  <c r="AU47" i="32"/>
  <c r="T47" i="32"/>
  <c r="Q47" i="32"/>
  <c r="AQ47" i="32"/>
  <c r="V47" i="32"/>
  <c r="AM47" i="32"/>
  <c r="AF47" i="32"/>
  <c r="AP47" i="32"/>
  <c r="AC47" i="32"/>
  <c r="S47" i="32"/>
  <c r="M47" i="32"/>
  <c r="I48" i="32"/>
  <c r="AG48" i="32"/>
  <c r="AT47" i="32"/>
  <c r="AL47" i="32"/>
  <c r="O47" i="32"/>
  <c r="E47" i="32"/>
  <c r="AS47" i="32"/>
  <c r="AO47" i="32"/>
  <c r="AI47" i="32"/>
  <c r="AB47" i="32"/>
  <c r="AA48" i="32"/>
  <c r="H48" i="32"/>
  <c r="Z47" i="32"/>
  <c r="AR47" i="32"/>
  <c r="AN47" i="32"/>
  <c r="AH47" i="32"/>
  <c r="J47" i="32"/>
  <c r="R48" i="32"/>
  <c r="L48" i="32"/>
  <c r="F48" i="32"/>
  <c r="AJ48" i="32"/>
  <c r="AD48" i="32"/>
  <c r="X48" i="32"/>
  <c r="K48" i="32"/>
  <c r="AE47" i="32"/>
  <c r="W48" i="32"/>
  <c r="U48" i="32"/>
  <c r="AU7" i="32"/>
  <c r="AY43" i="32" l="1"/>
  <c r="AY39" i="32"/>
  <c r="BC39" i="32"/>
  <c r="BE39" i="32" s="1"/>
  <c r="BG39" i="32" s="1"/>
  <c r="AY31" i="32"/>
  <c r="BC43" i="32"/>
  <c r="BE43" i="32" s="1"/>
  <c r="BG43" i="32" s="1"/>
  <c r="AY35" i="32"/>
  <c r="AW47" i="32"/>
  <c r="AX47" i="32"/>
  <c r="BD47" i="32" s="1"/>
  <c r="BF47" i="32" s="1"/>
  <c r="BH47" i="32" s="1"/>
  <c r="O28" i="32"/>
  <c r="O24" i="32"/>
  <c r="O20" i="32"/>
  <c r="O16" i="32"/>
  <c r="O15" i="32"/>
  <c r="O12" i="32"/>
  <c r="O11" i="32"/>
  <c r="O8" i="32"/>
  <c r="O7" i="32"/>
  <c r="AT28" i="32"/>
  <c r="AT24" i="32"/>
  <c r="AT20" i="32"/>
  <c r="AT16" i="32"/>
  <c r="AT15" i="32"/>
  <c r="AT12" i="32"/>
  <c r="AT11" i="32"/>
  <c r="AT8" i="32"/>
  <c r="AT7" i="32"/>
  <c r="AS28" i="32"/>
  <c r="AS24" i="32"/>
  <c r="AS20" i="32"/>
  <c r="AS16" i="32"/>
  <c r="AS15" i="32"/>
  <c r="AS12" i="32"/>
  <c r="AS11" i="32"/>
  <c r="AS8" i="32"/>
  <c r="AS7" i="32"/>
  <c r="AS51" i="32" s="1"/>
  <c r="AR28" i="32"/>
  <c r="AR24" i="32"/>
  <c r="AR20" i="32"/>
  <c r="AR16" i="32"/>
  <c r="AR15" i="32"/>
  <c r="AR12" i="32"/>
  <c r="AR11" i="32"/>
  <c r="AR8" i="32"/>
  <c r="AR7" i="32"/>
  <c r="AP15" i="32"/>
  <c r="AP11" i="32"/>
  <c r="AP7" i="32"/>
  <c r="AR51" i="32" l="1"/>
  <c r="AP51" i="32"/>
  <c r="O51" i="32"/>
  <c r="AT51" i="32"/>
  <c r="AY47" i="32"/>
  <c r="BC47" i="32"/>
  <c r="BE47" i="32" s="1"/>
  <c r="BG47" i="32" s="1"/>
  <c r="BO27" i="32"/>
  <c r="BO23" i="32"/>
  <c r="BO19" i="32"/>
  <c r="BO15" i="32"/>
  <c r="BO11" i="32"/>
  <c r="BO7" i="32"/>
  <c r="C7" i="32" l="1"/>
  <c r="AU28" i="32" l="1"/>
  <c r="AU24" i="32"/>
  <c r="AU20" i="32"/>
  <c r="AU16" i="32"/>
  <c r="AU15" i="32"/>
  <c r="AU12" i="32"/>
  <c r="AU11" i="32"/>
  <c r="AU51" i="32" s="1"/>
  <c r="AU8" i="32"/>
  <c r="AQ28" i="32"/>
  <c r="AQ24" i="32"/>
  <c r="AQ20" i="32"/>
  <c r="AQ16" i="32"/>
  <c r="AQ15" i="32"/>
  <c r="AQ12" i="32"/>
  <c r="AQ11" i="32"/>
  <c r="AQ8" i="32"/>
  <c r="AQ7" i="32"/>
  <c r="AQ51" i="32" s="1"/>
  <c r="AP28" i="32"/>
  <c r="AP24" i="32"/>
  <c r="AP20" i="32"/>
  <c r="AP16" i="32"/>
  <c r="AP12" i="32"/>
  <c r="AP8" i="32"/>
  <c r="AO28" i="32"/>
  <c r="AO24" i="32"/>
  <c r="AO20" i="32"/>
  <c r="AO16" i="32"/>
  <c r="AO15" i="32"/>
  <c r="AO12" i="32"/>
  <c r="AO11" i="32"/>
  <c r="AO8" i="32"/>
  <c r="AO7" i="32"/>
  <c r="AO51" i="32" s="1"/>
  <c r="AN28" i="32"/>
  <c r="AN24" i="32"/>
  <c r="AN20" i="32"/>
  <c r="AN16" i="32"/>
  <c r="AN15" i="32"/>
  <c r="AN12" i="32"/>
  <c r="AN11" i="32"/>
  <c r="AN8" i="32"/>
  <c r="AN7" i="32"/>
  <c r="AN51" i="32" s="1"/>
  <c r="AM28" i="32"/>
  <c r="AM24" i="32"/>
  <c r="AM20" i="32"/>
  <c r="AM16" i="32"/>
  <c r="AM15" i="32"/>
  <c r="AM12" i="32"/>
  <c r="AM11" i="32"/>
  <c r="AM8" i="32"/>
  <c r="AM7" i="32"/>
  <c r="AL28" i="32"/>
  <c r="AL24" i="32"/>
  <c r="AL20" i="32"/>
  <c r="AL16" i="32"/>
  <c r="AL15" i="32"/>
  <c r="AL12" i="32"/>
  <c r="AL11" i="32"/>
  <c r="AL8" i="32"/>
  <c r="AL7" i="32"/>
  <c r="AL51" i="32" s="1"/>
  <c r="AM51" i="32" l="1"/>
  <c r="AX51" i="32" s="1"/>
  <c r="BD51" i="32" s="1"/>
  <c r="BF51" i="32" s="1"/>
  <c r="BH51" i="32" s="1"/>
  <c r="AX7" i="32"/>
  <c r="BD7" i="32" s="1"/>
  <c r="BF7" i="32" s="1"/>
  <c r="BH7" i="32" s="1"/>
  <c r="AX15" i="32"/>
  <c r="BD15" i="32" s="1"/>
  <c r="BF15" i="32" s="1"/>
  <c r="BH15" i="32" s="1"/>
  <c r="AX11" i="32"/>
  <c r="BD11" i="32" s="1"/>
  <c r="BF11" i="32" s="1"/>
  <c r="BH11" i="32" s="1"/>
  <c r="AX19" i="32"/>
  <c r="BD19" i="32" s="1"/>
  <c r="BF19" i="32" s="1"/>
  <c r="BH19" i="32" s="1"/>
  <c r="AX23" i="32"/>
  <c r="BD23" i="32" s="1"/>
  <c r="BF23" i="32" s="1"/>
  <c r="BH23" i="32" s="1"/>
  <c r="AX27" i="32"/>
  <c r="BD27" i="32" s="1"/>
  <c r="BF27" i="32" s="1"/>
  <c r="BH27" i="32" s="1"/>
  <c r="N28" i="32"/>
  <c r="N24" i="32"/>
  <c r="N20" i="32"/>
  <c r="N16" i="32"/>
  <c r="N15" i="32"/>
  <c r="N12" i="32"/>
  <c r="N11" i="32"/>
  <c r="N8" i="32"/>
  <c r="N7" i="32"/>
  <c r="L28" i="32"/>
  <c r="L24" i="32"/>
  <c r="L20" i="32"/>
  <c r="L16" i="32"/>
  <c r="L15" i="32"/>
  <c r="L12" i="32"/>
  <c r="L11" i="32"/>
  <c r="L8" i="32"/>
  <c r="L7" i="32"/>
  <c r="N51" i="32" l="1"/>
  <c r="L51" i="32"/>
  <c r="J28" i="32"/>
  <c r="J24" i="32"/>
  <c r="J20" i="32"/>
  <c r="J16" i="32"/>
  <c r="J15" i="32"/>
  <c r="J12" i="32"/>
  <c r="J11" i="32"/>
  <c r="J8" i="32"/>
  <c r="J7" i="32"/>
  <c r="K7" i="32"/>
  <c r="K51" i="32" s="1"/>
  <c r="K8" i="32"/>
  <c r="K11" i="32"/>
  <c r="K12" i="32"/>
  <c r="K15" i="32"/>
  <c r="K16" i="32"/>
  <c r="K20" i="32"/>
  <c r="K24" i="32"/>
  <c r="K28" i="32"/>
  <c r="D7" i="32"/>
  <c r="E7" i="32"/>
  <c r="F7" i="32"/>
  <c r="G7" i="32"/>
  <c r="G51" i="32" s="1"/>
  <c r="H7" i="32"/>
  <c r="I7" i="32"/>
  <c r="C8" i="32"/>
  <c r="D8" i="32"/>
  <c r="E8" i="32"/>
  <c r="F8" i="32"/>
  <c r="G8" i="32"/>
  <c r="H8" i="32"/>
  <c r="I8" i="32"/>
  <c r="C11" i="32"/>
  <c r="D11" i="32"/>
  <c r="E11" i="32"/>
  <c r="F11" i="32"/>
  <c r="G11" i="32"/>
  <c r="H11" i="32"/>
  <c r="I11" i="32"/>
  <c r="C12" i="32"/>
  <c r="D12" i="32"/>
  <c r="E12" i="32"/>
  <c r="F12" i="32"/>
  <c r="G12" i="32"/>
  <c r="H12" i="32"/>
  <c r="I12" i="32"/>
  <c r="C15" i="32"/>
  <c r="D15" i="32"/>
  <c r="E15" i="32"/>
  <c r="F15" i="32"/>
  <c r="G15" i="32"/>
  <c r="H15" i="32"/>
  <c r="I15" i="32"/>
  <c r="C16" i="32"/>
  <c r="D16" i="32"/>
  <c r="E16" i="32"/>
  <c r="F16" i="32"/>
  <c r="G16" i="32"/>
  <c r="H16" i="32"/>
  <c r="I16" i="32"/>
  <c r="C20" i="32"/>
  <c r="D20" i="32"/>
  <c r="E20" i="32"/>
  <c r="F20" i="32"/>
  <c r="G20" i="32"/>
  <c r="H20" i="32"/>
  <c r="I20" i="32"/>
  <c r="C24" i="32"/>
  <c r="D24" i="32"/>
  <c r="E24" i="32"/>
  <c r="F24" i="32"/>
  <c r="G24" i="32"/>
  <c r="H24" i="32"/>
  <c r="I24" i="32"/>
  <c r="C28" i="32"/>
  <c r="D28" i="32"/>
  <c r="E28" i="32"/>
  <c r="F28" i="32"/>
  <c r="G28" i="32"/>
  <c r="H28" i="32"/>
  <c r="I28" i="32"/>
  <c r="M7" i="32"/>
  <c r="Q7" i="32"/>
  <c r="Q51" i="32" s="1"/>
  <c r="R7" i="32"/>
  <c r="S7" i="32"/>
  <c r="T7" i="32"/>
  <c r="U7" i="32"/>
  <c r="V7" i="32"/>
  <c r="W7" i="32"/>
  <c r="X7" i="32"/>
  <c r="Y7" i="32"/>
  <c r="Z7" i="32"/>
  <c r="AA7" i="32"/>
  <c r="AB7" i="32"/>
  <c r="M8" i="32"/>
  <c r="Q8" i="32"/>
  <c r="R8" i="32"/>
  <c r="S8" i="32"/>
  <c r="T8" i="32"/>
  <c r="U8" i="32"/>
  <c r="V8" i="32"/>
  <c r="W8" i="32"/>
  <c r="X8" i="32"/>
  <c r="Y8" i="32"/>
  <c r="Z8" i="32"/>
  <c r="AA8" i="32"/>
  <c r="AB8" i="32"/>
  <c r="M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M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M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M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M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M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M28" i="32"/>
  <c r="Q28" i="32"/>
  <c r="R28" i="32"/>
  <c r="S28" i="32"/>
  <c r="T28" i="32"/>
  <c r="U28" i="32"/>
  <c r="V28" i="32"/>
  <c r="W28" i="32"/>
  <c r="X28" i="32"/>
  <c r="Y28" i="32"/>
  <c r="Z28" i="32"/>
  <c r="AA28" i="32"/>
  <c r="AB28" i="32"/>
  <c r="R51" i="32" l="1"/>
  <c r="H51" i="32"/>
  <c r="J51" i="32"/>
  <c r="AB51" i="32"/>
  <c r="M51" i="32"/>
  <c r="D51" i="32"/>
  <c r="F51" i="32"/>
  <c r="AA51" i="32"/>
  <c r="C51" i="32"/>
  <c r="E51" i="32"/>
  <c r="Z51" i="32"/>
  <c r="Y51" i="32"/>
  <c r="X51" i="32"/>
  <c r="V51" i="32"/>
  <c r="W51" i="32"/>
  <c r="U51" i="32"/>
  <c r="S51" i="32"/>
  <c r="I51" i="32"/>
  <c r="T51" i="32"/>
  <c r="AC28" i="32"/>
  <c r="AD28" i="32"/>
  <c r="AE28" i="32"/>
  <c r="AF28" i="32"/>
  <c r="AG28" i="32"/>
  <c r="AH28" i="32"/>
  <c r="AI28" i="32"/>
  <c r="AJ28" i="32"/>
  <c r="AC24" i="32"/>
  <c r="AD24" i="32"/>
  <c r="AE24" i="32"/>
  <c r="AF24" i="32"/>
  <c r="AG24" i="32"/>
  <c r="AH24" i="32"/>
  <c r="AI24" i="32"/>
  <c r="AJ24" i="32"/>
  <c r="AC20" i="32"/>
  <c r="AD20" i="32"/>
  <c r="AE20" i="32"/>
  <c r="AF20" i="32"/>
  <c r="AG20" i="32"/>
  <c r="AH20" i="32"/>
  <c r="AI20" i="32"/>
  <c r="AJ20" i="32"/>
  <c r="AC16" i="32"/>
  <c r="AD16" i="32"/>
  <c r="AE16" i="32"/>
  <c r="AF16" i="32"/>
  <c r="AG16" i="32"/>
  <c r="AH16" i="32"/>
  <c r="AI16" i="32"/>
  <c r="AJ16" i="32"/>
  <c r="AC12" i="32"/>
  <c r="AD12" i="32"/>
  <c r="AE12" i="32"/>
  <c r="AF12" i="32"/>
  <c r="AG12" i="32"/>
  <c r="AH12" i="32"/>
  <c r="AI12" i="32"/>
  <c r="AJ12" i="32"/>
  <c r="AW36" i="32" l="1"/>
  <c r="BC36" i="32" s="1"/>
  <c r="BE36" i="32" s="1"/>
  <c r="BG36" i="32" s="1"/>
  <c r="BC44" i="32"/>
  <c r="BE44" i="32" s="1"/>
  <c r="BG44" i="32" s="1"/>
  <c r="BC32" i="32"/>
  <c r="BE32" i="32" s="1"/>
  <c r="BG32" i="32" s="1"/>
  <c r="AW28" i="32"/>
  <c r="BC28" i="32" s="1"/>
  <c r="AW12" i="32"/>
  <c r="AW24" i="32"/>
  <c r="BC24" i="32" s="1"/>
  <c r="AW20" i="32"/>
  <c r="AW16" i="32"/>
  <c r="AJ15" i="32"/>
  <c r="AI15" i="32"/>
  <c r="AH15" i="32"/>
  <c r="AG15" i="32"/>
  <c r="AF15" i="32"/>
  <c r="AE15" i="32"/>
  <c r="AD15" i="32"/>
  <c r="AC15" i="32"/>
  <c r="AJ11" i="32"/>
  <c r="AI11" i="32"/>
  <c r="AH11" i="32"/>
  <c r="AG11" i="32"/>
  <c r="AF11" i="32"/>
  <c r="AE11" i="32"/>
  <c r="AD11" i="32"/>
  <c r="AC11" i="32"/>
  <c r="AW40" i="32" l="1"/>
  <c r="BC40" i="32" s="1"/>
  <c r="BE40" i="32" s="1"/>
  <c r="BG40" i="32" s="1"/>
  <c r="AW27" i="32"/>
  <c r="BC27" i="32" s="1"/>
  <c r="AW11" i="32"/>
  <c r="AW15" i="32"/>
  <c r="AW19" i="32"/>
  <c r="AW23" i="32"/>
  <c r="BC23" i="32" s="1"/>
  <c r="BC11" i="32" l="1"/>
  <c r="BE11" i="32" s="1"/>
  <c r="BG11" i="32" s="1"/>
  <c r="AY11" i="32"/>
  <c r="BE23" i="32"/>
  <c r="BG23" i="32" s="1"/>
  <c r="AY23" i="32"/>
  <c r="BE27" i="32"/>
  <c r="BG27" i="32" s="1"/>
  <c r="AY27" i="32"/>
  <c r="BC19" i="32"/>
  <c r="BE19" i="32" s="1"/>
  <c r="BG19" i="32" s="1"/>
  <c r="AY19" i="32"/>
  <c r="BC15" i="32"/>
  <c r="BE15" i="32" s="1"/>
  <c r="BG15" i="32" s="1"/>
  <c r="AY15" i="32"/>
  <c r="AJ8" i="32"/>
  <c r="AI8" i="32"/>
  <c r="AH8" i="32"/>
  <c r="AG8" i="32"/>
  <c r="AF8" i="32"/>
  <c r="AE8" i="32"/>
  <c r="AD8" i="32"/>
  <c r="AC8" i="32"/>
  <c r="AJ7" i="32"/>
  <c r="AJ51" i="32" s="1"/>
  <c r="AI7" i="32"/>
  <c r="AI51" i="32" s="1"/>
  <c r="AH7" i="32"/>
  <c r="AH51" i="32" s="1"/>
  <c r="AG7" i="32"/>
  <c r="AG51" i="32" s="1"/>
  <c r="AF7" i="32"/>
  <c r="AF51" i="32" s="1"/>
  <c r="AE7" i="32"/>
  <c r="AE51" i="32" s="1"/>
  <c r="AD7" i="32"/>
  <c r="AD51" i="32" s="1"/>
  <c r="AC7" i="32"/>
  <c r="AC51" i="32" s="1"/>
  <c r="AW7" i="32" l="1"/>
  <c r="BC7" i="32" s="1"/>
  <c r="AW8" i="32"/>
  <c r="BC12" i="32"/>
  <c r="BE12" i="32" s="1"/>
  <c r="BG12" i="32" s="1"/>
  <c r="AY7" i="32" l="1"/>
  <c r="BC16" i="32"/>
  <c r="BE16" i="32" s="1"/>
  <c r="BG16" i="32" s="1"/>
  <c r="BE7" i="32" l="1"/>
  <c r="BG7" i="32" s="1"/>
  <c r="BC20" i="32"/>
  <c r="BE20" i="32" s="1"/>
  <c r="BG20" i="32" s="1"/>
  <c r="BE28" i="32" l="1"/>
  <c r="BG28" i="32" s="1"/>
  <c r="BE24" i="32"/>
  <c r="BG24" i="32" s="1"/>
  <c r="BC8" i="32" l="1"/>
  <c r="BE8" i="32" s="1"/>
  <c r="BG8" i="32" s="1"/>
  <c r="AW48" i="32"/>
  <c r="BC48" i="32" s="1"/>
  <c r="BE48" i="32" s="1"/>
  <c r="BG48" i="32" s="1"/>
  <c r="AW51" i="32"/>
  <c r="BC51" i="32" s="1"/>
  <c r="BE51" i="32" s="1"/>
  <c r="BG51" i="32" s="1"/>
  <c r="AW52" i="32"/>
  <c r="BC52" i="32" s="1"/>
  <c r="BE52" i="32" l="1"/>
  <c r="BG52" i="32" s="1"/>
  <c r="AY51" i="32"/>
</calcChain>
</file>

<file path=xl/sharedStrings.xml><?xml version="1.0" encoding="utf-8"?>
<sst xmlns="http://schemas.openxmlformats.org/spreadsheetml/2006/main" count="111" uniqueCount="66">
  <si>
    <t>mA</t>
  </si>
  <si>
    <t>434 - EnOcean Gateway</t>
  </si>
  <si>
    <t>313 - Microwave sensor</t>
  </si>
  <si>
    <t>314 - Microwave sensor, richtbaar</t>
  </si>
  <si>
    <t>318 - PIR sensor, wandsensor</t>
  </si>
  <si>
    <t>329 - Lichtsensor</t>
  </si>
  <si>
    <t>18x - EnOcean drukker</t>
  </si>
  <si>
    <t>441 - Aanwezigheidsdetectie interface</t>
  </si>
  <si>
    <t>942 - Inputmodule</t>
  </si>
  <si>
    <t>444 - Mini inputunit</t>
  </si>
  <si>
    <t>445 - Mini inputunit met LED terugkoppeling</t>
  </si>
  <si>
    <t>452 - Dimmer 1-kanaals 1 x 1000 watt</t>
  </si>
  <si>
    <t>454 - Dimmer 4-kanaals 4 x 500 watt</t>
  </si>
  <si>
    <t>455 - Dimmer 1-kanaals 1 x 500 watt</t>
  </si>
  <si>
    <t>472 - Converter 1-kanaals</t>
  </si>
  <si>
    <t>474 - Controller 4-kanaals</t>
  </si>
  <si>
    <t>478 - Controller 8 -kanaals</t>
  </si>
  <si>
    <t>490 - Motorsturing 2-kanaals</t>
  </si>
  <si>
    <t>493 - Relaisunit 1-kanaals signalering interface</t>
  </si>
  <si>
    <t>NOOD-unit</t>
  </si>
  <si>
    <t>LED driver</t>
  </si>
  <si>
    <t>499 - Relaisunit 8-kanaals 20A</t>
  </si>
  <si>
    <t>498 - Relaisunit 8-kanaals 16A</t>
  </si>
  <si>
    <t>494 - Relaisunit 4-kanaals 10A</t>
  </si>
  <si>
    <t>492 - Relaisunit 1-kanaals 16A</t>
  </si>
  <si>
    <t>503 - AV-interface</t>
  </si>
  <si>
    <t>19X - Illustris paneel</t>
  </si>
  <si>
    <t>13X - Bedieningspaneel</t>
  </si>
  <si>
    <t>Aantal netwerk outlets</t>
  </si>
  <si>
    <t>321 - Multisensor</t>
  </si>
  <si>
    <t>315 - Multisensor mini</t>
  </si>
  <si>
    <t>adres</t>
  </si>
  <si>
    <t>aantal</t>
  </si>
  <si>
    <t>* gebruik het hoogste getal</t>
  </si>
  <si>
    <t>Marge op DALI lijn (voor bijv.  uitbreidingen)</t>
  </si>
  <si>
    <t>320 - PIR sensor</t>
  </si>
  <si>
    <t>322- High Bay PIR sensor</t>
  </si>
  <si>
    <t>341- corridor PIR sensor</t>
  </si>
  <si>
    <t>321D2 - Multisensor</t>
  </si>
  <si>
    <t>320D2 - PIR sensor</t>
  </si>
  <si>
    <t>13XD2 - Bedieningspaneel</t>
  </si>
  <si>
    <t>14XD2 - Bedienpaneel DALI2</t>
  </si>
  <si>
    <t>DALI Adressen (1 t/m 64) en mA</t>
  </si>
  <si>
    <t>DALI2 Control Devices (adres 64 t/m 128)</t>
  </si>
  <si>
    <t>Reserve adressen DAL2 (adres 64 t/m 128)</t>
  </si>
  <si>
    <t>Maximaal aantal Control Devices DALI2</t>
  </si>
  <si>
    <t>Totaal aantal Adressen (adres 1 t/m 128)</t>
  </si>
  <si>
    <t>Reserve adressen (1 t/m 64) en mA</t>
  </si>
  <si>
    <t>Aantal DALI lijnen op basis van adres 65 t/m 128</t>
  </si>
  <si>
    <t>Aantal DALI lijnen op basis van adres 1 t/m 64 of mA</t>
  </si>
  <si>
    <r>
      <t xml:space="preserve">Aantal </t>
    </r>
    <r>
      <rPr>
        <b/>
        <sz val="10"/>
        <color theme="1"/>
        <rFont val="Arial"/>
        <family val="2"/>
      </rPr>
      <t>920</t>
    </r>
    <r>
      <rPr>
        <sz val="10"/>
        <color theme="1"/>
        <rFont val="Arial"/>
        <family val="2"/>
      </rPr>
      <t xml:space="preserve"> router</t>
    </r>
  </si>
  <si>
    <r>
      <t xml:space="preserve">Aantal </t>
    </r>
    <r>
      <rPr>
        <b/>
        <sz val="10"/>
        <color theme="1"/>
        <rFont val="Arial"/>
        <family val="2"/>
      </rPr>
      <t>910</t>
    </r>
    <r>
      <rPr>
        <sz val="10"/>
        <color theme="1"/>
        <rFont val="Arial"/>
        <family val="2"/>
      </rPr>
      <t xml:space="preserve"> router</t>
    </r>
  </si>
  <si>
    <r>
      <t xml:space="preserve">Aantal </t>
    </r>
    <r>
      <rPr>
        <b/>
        <sz val="10"/>
        <color theme="1"/>
        <rFont val="Arial"/>
        <family val="2"/>
      </rPr>
      <t>950</t>
    </r>
    <r>
      <rPr>
        <sz val="10"/>
        <color theme="1"/>
        <rFont val="Arial"/>
        <family val="2"/>
      </rPr>
      <t xml:space="preserve"> router</t>
    </r>
  </si>
  <si>
    <r>
      <t xml:space="preserve">Aantal </t>
    </r>
    <r>
      <rPr>
        <b/>
        <sz val="10"/>
        <color theme="1"/>
        <rFont val="Arial"/>
        <family val="2"/>
      </rPr>
      <t>905</t>
    </r>
    <r>
      <rPr>
        <sz val="10"/>
        <color theme="1"/>
        <rFont val="Arial"/>
        <family val="2"/>
      </rPr>
      <t xml:space="preserve"> router</t>
    </r>
  </si>
  <si>
    <t>IR Quattro HD - DALI2</t>
  </si>
  <si>
    <t>Dual HF - DALI2</t>
  </si>
  <si>
    <t>IS 3360 MX - DALI2</t>
  </si>
  <si>
    <t>IS 345 MX - DALI2</t>
  </si>
  <si>
    <t>342 - Akoestische sensor</t>
  </si>
  <si>
    <t>444D2 Mini Input D2</t>
  </si>
  <si>
    <t>324D2 inbouw sensor lijnen</t>
  </si>
  <si>
    <t>** handmatig in te vullen</t>
  </si>
  <si>
    <t>Totaal</t>
  </si>
  <si>
    <t>Versie 23-01-2025 (SLA)</t>
  </si>
  <si>
    <t/>
  </si>
  <si>
    <t>&lt;Nieuw&gt;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</si>
</sst>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10"/>
      <color theme="1" tint="0.34998626667073579"/>
      <name val="Arial"/>
      <family val="2"/>
    </font>
    <font>
      <b/>
      <sz val="10"/>
      <color theme="0"/>
      <name val="Arial"/>
      <family val="2"/>
    </font>
    <font>
      <sz val="10"/>
      <color theme="0" tint="-4.9989318521683403E-2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textRotation="90"/>
    </xf>
    <xf numFmtId="0" fontId="3" fillId="7" borderId="0" xfId="0" applyFont="1" applyFill="1"/>
    <xf numFmtId="0" fontId="9" fillId="2" borderId="4" xfId="1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 applyProtection="1">
      <alignment horizontal="center"/>
    </xf>
    <xf numFmtId="0" fontId="11" fillId="7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3" fillId="7" borderId="8" xfId="0" applyFont="1" applyFill="1" applyBorder="1"/>
    <xf numFmtId="0" fontId="5" fillId="2" borderId="13" xfId="3" applyFont="1" applyFill="1" applyBorder="1" applyAlignment="1" applyProtection="1">
      <alignment horizontal="center"/>
    </xf>
    <xf numFmtId="0" fontId="5" fillId="2" borderId="11" xfId="2" applyFont="1" applyFill="1" applyBorder="1" applyAlignment="1" applyProtection="1">
      <alignment horizontal="center"/>
    </xf>
    <xf numFmtId="0" fontId="3" fillId="7" borderId="12" xfId="0" applyFont="1" applyFill="1" applyBorder="1"/>
    <xf numFmtId="0" fontId="8" fillId="9" borderId="4" xfId="0" applyFont="1" applyFill="1" applyBorder="1" applyAlignment="1">
      <alignment horizontal="center" textRotation="45"/>
    </xf>
    <xf numFmtId="0" fontId="12" fillId="9" borderId="2" xfId="3" applyFont="1" applyFill="1" applyBorder="1" applyProtection="1"/>
    <xf numFmtId="0" fontId="12" fillId="9" borderId="2" xfId="2" applyFont="1" applyFill="1" applyBorder="1" applyProtection="1"/>
    <xf numFmtId="0" fontId="8" fillId="8" borderId="4" xfId="0" applyFont="1" applyFill="1" applyBorder="1" applyAlignment="1">
      <alignment horizontal="center" textRotation="45"/>
    </xf>
    <xf numFmtId="0" fontId="8" fillId="0" borderId="0" xfId="0" applyFont="1" applyAlignment="1">
      <alignment horizontal="right" vertical="center"/>
    </xf>
    <xf numFmtId="0" fontId="7" fillId="7" borderId="7" xfId="0" applyFont="1" applyFill="1" applyBorder="1"/>
    <xf numFmtId="0" fontId="9" fillId="7" borderId="0" xfId="0" applyFont="1" applyFill="1"/>
    <xf numFmtId="0" fontId="10" fillId="7" borderId="0" xfId="0" applyFont="1" applyFill="1"/>
    <xf numFmtId="0" fontId="8" fillId="7" borderId="0" xfId="0" applyFont="1" applyFill="1"/>
    <xf numFmtId="0" fontId="3" fillId="7" borderId="0" xfId="0" applyFont="1" applyFill="1" applyAlignment="1">
      <alignment textRotation="90"/>
    </xf>
    <xf numFmtId="0" fontId="6" fillId="7" borderId="0" xfId="0" applyFont="1" applyFill="1" applyAlignment="1" applyProtection="1">
      <alignment horizontal="right"/>
      <protection locked="0"/>
    </xf>
    <xf numFmtId="0" fontId="5" fillId="7" borderId="0" xfId="1" applyFont="1" applyFill="1" applyBorder="1" applyAlignment="1" applyProtection="1">
      <alignment horizontal="center" textRotation="45"/>
      <protection locked="0"/>
    </xf>
    <xf numFmtId="0" fontId="3" fillId="2" borderId="10" xfId="0" applyFont="1" applyFill="1" applyBorder="1" applyAlignment="1">
      <alignment textRotation="45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7" borderId="0" xfId="0" applyFont="1" applyFill="1" applyAlignment="1">
      <alignment textRotation="45"/>
    </xf>
    <xf numFmtId="0" fontId="3" fillId="7" borderId="0" xfId="0" applyFont="1" applyFill="1" applyAlignment="1">
      <alignment horizontal="center" textRotation="45"/>
    </xf>
    <xf numFmtId="0" fontId="3" fillId="2" borderId="4" xfId="3" applyFont="1" applyFill="1" applyBorder="1" applyAlignment="1" applyProtection="1">
      <alignment textRotation="45"/>
      <protection hidden="1"/>
    </xf>
    <xf numFmtId="0" fontId="8" fillId="7" borderId="12" xfId="0" applyFont="1" applyFill="1" applyBorder="1"/>
    <xf numFmtId="0" fontId="3" fillId="7" borderId="0" xfId="0" applyFont="1" applyFill="1" applyProtection="1">
      <protection hidden="1"/>
    </xf>
    <xf numFmtId="0" fontId="3" fillId="7" borderId="0" xfId="0" applyFont="1" applyFill="1" applyAlignment="1">
      <alignment horizontal="center" vertical="center"/>
    </xf>
    <xf numFmtId="0" fontId="13" fillId="7" borderId="0" xfId="0" applyFont="1" applyFill="1" applyProtection="1">
      <protection hidden="1"/>
    </xf>
    <xf numFmtId="0" fontId="3" fillId="3" borderId="4" xfId="3" applyFont="1" applyFill="1" applyBorder="1" applyProtection="1">
      <protection hidden="1"/>
    </xf>
    <xf numFmtId="0" fontId="3" fillId="3" borderId="4" xfId="0" applyFont="1" applyFill="1" applyBorder="1" applyAlignment="1">
      <alignment horizontal="left" textRotation="45"/>
    </xf>
    <xf numFmtId="0" fontId="6" fillId="10" borderId="4" xfId="1" applyFont="1" applyFill="1" applyBorder="1" applyAlignment="1" applyProtection="1">
      <protection locked="0"/>
    </xf>
    <xf numFmtId="0" fontId="3" fillId="10" borderId="4" xfId="3" applyFont="1" applyFill="1" applyBorder="1" applyAlignment="1" applyProtection="1">
      <alignment textRotation="45"/>
      <protection hidden="1"/>
    </xf>
    <xf numFmtId="0" fontId="6" fillId="11" borderId="4" xfId="1" applyFont="1" applyFill="1" applyBorder="1" applyAlignment="1" applyProtection="1">
      <protection locked="0"/>
    </xf>
    <xf numFmtId="0" fontId="7" fillId="11" borderId="3" xfId="0" applyFont="1" applyFill="1" applyBorder="1" applyAlignment="1">
      <alignment horizontal="center"/>
    </xf>
    <xf numFmtId="0" fontId="8" fillId="8" borderId="0" xfId="0" applyFont="1" applyFill="1" applyAlignment="1">
      <alignment horizontal="right" vertical="center"/>
    </xf>
    <xf numFmtId="0" fontId="8" fillId="12" borderId="4" xfId="3" applyFont="1" applyFill="1" applyBorder="1" applyProtection="1">
      <protection hidden="1"/>
    </xf>
    <xf numFmtId="0" fontId="8" fillId="12" borderId="4" xfId="0" applyFont="1" applyFill="1" applyBorder="1" applyAlignment="1">
      <alignment textRotation="45"/>
    </xf>
    <xf numFmtId="0" fontId="4" fillId="7" borderId="0" xfId="0" applyFont="1" applyFill="1"/>
    <xf numFmtId="0" fontId="4" fillId="7" borderId="0" xfId="0" applyFont="1" applyFill="1" applyAlignment="1">
      <alignment textRotation="90"/>
    </xf>
    <xf numFmtId="0" fontId="14" fillId="7" borderId="0" xfId="0" applyFont="1" applyFill="1" applyAlignment="1">
      <alignment horizontal="center" textRotation="45"/>
    </xf>
    <xf numFmtId="0" fontId="11" fillId="2" borderId="4" xfId="3" applyFont="1" applyFill="1" applyBorder="1" applyAlignment="1" applyProtection="1"/>
    <xf numFmtId="0" fontId="11" fillId="3" borderId="4" xfId="3" applyFont="1" applyFill="1" applyBorder="1" applyAlignment="1" applyProtection="1"/>
    <xf numFmtId="0" fontId="11" fillId="11" borderId="4" xfId="3" applyFont="1" applyFill="1" applyBorder="1" applyAlignment="1" applyProtection="1"/>
    <xf numFmtId="0" fontId="11" fillId="2" borderId="4" xfId="2" applyFont="1" applyFill="1" applyBorder="1" applyAlignment="1" applyProtection="1"/>
    <xf numFmtId="0" fontId="11" fillId="3" borderId="4" xfId="2" applyFont="1" applyFill="1" applyBorder="1" applyAlignment="1" applyProtection="1"/>
    <xf numFmtId="0" fontId="11" fillId="11" borderId="4" xfId="2" applyFont="1" applyFill="1" applyBorder="1" applyAlignment="1" applyProtection="1"/>
    <xf numFmtId="0" fontId="5" fillId="2" borderId="12" xfId="3" applyFont="1" applyFill="1" applyBorder="1" applyAlignment="1" applyProtection="1">
      <alignment horizontal="center"/>
    </xf>
    <xf numFmtId="0" fontId="5" fillId="2" borderId="9" xfId="2" applyFont="1" applyFill="1" applyBorder="1" applyAlignment="1" applyProtection="1">
      <alignment horizontal="center"/>
    </xf>
    <xf numFmtId="0" fontId="3" fillId="0" borderId="0" xfId="0" applyFont="1"/>
    <xf numFmtId="0" fontId="3" fillId="0" borderId="10" xfId="0" applyFont="1" applyBorder="1" applyAlignment="1">
      <alignment textRotation="45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10" fillId="13" borderId="0" xfId="0" applyFont="1" applyFill="1"/>
    <xf numFmtId="0" fontId="3" fillId="11" borderId="10" xfId="0" quotePrefix="1" applyFont="1" applyFill="1" applyBorder="1" applyAlignment="1">
      <alignment textRotation="45"/>
    </xf>
    <xf numFmtId="0" fontId="3" fillId="2" borderId="10" xfId="0" quotePrefix="1" applyFont="1" applyFill="1" applyBorder="1" applyAlignment="1">
      <alignment textRotation="45"/>
    </xf>
    <xf numFmtId="0" fontId="3" fillId="2" borderId="5" xfId="3" applyFont="1" applyFill="1" applyBorder="1" applyAlignment="1" applyProtection="1">
      <alignment horizontal="center"/>
      <protection hidden="1"/>
    </xf>
    <xf numFmtId="0" fontId="3" fillId="2" borderId="6" xfId="3" applyFont="1" applyFill="1" applyBorder="1" applyAlignment="1" applyProtection="1">
      <alignment horizontal="center"/>
      <protection hidden="1"/>
    </xf>
    <xf numFmtId="0" fontId="3" fillId="10" borderId="5" xfId="3" applyFont="1" applyFill="1" applyBorder="1" applyAlignment="1" applyProtection="1">
      <alignment horizontal="center"/>
      <protection hidden="1"/>
    </xf>
    <xf numFmtId="0" fontId="3" fillId="10" borderId="6" xfId="3" applyFont="1" applyFill="1" applyBorder="1" applyAlignment="1" applyProtection="1">
      <alignment horizontal="center"/>
      <protection hidden="1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6" fillId="10" borderId="3" xfId="0" applyFont="1" applyFill="1" applyBorder="1" applyAlignment="1" applyProtection="1">
      <alignment horizontal="center" vertical="center"/>
      <protection locked="0"/>
    </xf>
    <xf numFmtId="0" fontId="3" fillId="7" borderId="0" xfId="0" applyFont="1" applyFill="1"/>
    <xf numFmtId="0" fontId="15" fillId="10" borderId="1" xfId="0" applyFont="1" applyFill="1" applyBorder="1" applyAlignment="1" applyProtection="1">
      <alignment horizontal="center" vertical="center"/>
      <protection locked="0"/>
    </xf>
    <xf numFmtId="0" fontId="15" fillId="10" borderId="3" xfId="0" applyFont="1" applyFill="1" applyBorder="1" applyAlignment="1" applyProtection="1">
      <alignment horizontal="center" vertical="center"/>
      <protection locked="0"/>
    </xf>
  </cellXfs>
  <cellStyles count="4">
    <cellStyle name="20% - Accent1" xfId="2" builtinId="30"/>
    <cellStyle name="40% - Accent1" xfId="3" builtinId="31"/>
    <cellStyle name="Goed" xfId="1" builtinId="26"/>
    <cellStyle name="Standaard" xfId="0" builtinId="0"/>
  </cellStyles>
  <dxfs count="7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C5C5"/>
      <color rgb="FFFFA3A3"/>
      <color rgb="FFFBECE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12181</xdr:colOff>
      <xdr:row>0</xdr:row>
      <xdr:rowOff>408443</xdr:rowOff>
    </xdr:from>
    <xdr:to>
      <xdr:col>69</xdr:col>
      <xdr:colOff>504325</xdr:colOff>
      <xdr:row>0</xdr:row>
      <xdr:rowOff>771994</xdr:rowOff>
    </xdr:to>
    <xdr:sp macro="" textlink="">
      <xdr:nvSpPr>
        <xdr:cNvPr id="2" name="Tekstboks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8181" y="408443"/>
          <a:ext cx="9172318" cy="363551"/>
        </a:xfrm>
        <a:prstGeom prst="rect">
          <a:avLst/>
        </a:prstGeom>
        <a:noFill/>
        <a:ln w="0" cmpd="sng">
          <a:noFill/>
        </a:ln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2400" b="1" i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DALI2</a:t>
          </a:r>
          <a:r>
            <a:rPr lang="da-DK" sz="2400" b="1" i="0" baseline="0">
              <a:solidFill>
                <a:sysClr val="windowText" lastClr="0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 CALCULATIESHEET</a:t>
          </a:r>
          <a:endParaRPr lang="da-DK" sz="2400" b="1" i="0">
            <a:solidFill>
              <a:sysClr val="windowText" lastClr="000000"/>
            </a:solidFill>
            <a:latin typeface="Arial Black" panose="020B0A040201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142875</xdr:colOff>
      <xdr:row>0</xdr:row>
      <xdr:rowOff>152505</xdr:rowOff>
    </xdr:from>
    <xdr:to>
      <xdr:col>1</xdr:col>
      <xdr:colOff>368818</xdr:colOff>
      <xdr:row>0</xdr:row>
      <xdr:rowOff>952501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505"/>
          <a:ext cx="1832769" cy="799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3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baseColWidth="10" defaultColWidth="9.1640625" defaultRowHeight="14" x14ac:dyDescent="0.15"/>
  <cols>
    <col min="1" max="1" width="24.1640625" style="1" customWidth="1"/>
    <col min="2" max="2" width="9.1640625" style="1"/>
    <col min="3" max="3" width="6" style="1" bestFit="1" customWidth="1"/>
    <col min="4" max="10" width="5" style="1" bestFit="1" customWidth="1"/>
    <col min="11" max="12" width="5" style="1" customWidth="1"/>
    <col min="13" max="13" width="5" style="1" bestFit="1" customWidth="1"/>
    <col min="14" max="14" width="5" style="1" customWidth="1"/>
    <col min="15" max="15" width="5" style="1" bestFit="1" customWidth="1"/>
    <col min="16" max="16" width="5" style="1" customWidth="1"/>
    <col min="17" max="36" width="5" style="1" bestFit="1" customWidth="1"/>
    <col min="37" max="37" width="1.83203125" style="1" customWidth="1"/>
    <col min="38" max="38" width="5" style="1" customWidth="1"/>
    <col min="39" max="41" width="5" style="1" bestFit="1" customWidth="1"/>
    <col min="42" max="42" width="5" style="1" customWidth="1"/>
    <col min="43" max="43" width="5" style="1" bestFit="1" customWidth="1"/>
    <col min="44" max="44" width="5" style="1" customWidth="1"/>
    <col min="45" max="45" width="5" style="1" bestFit="1" customWidth="1"/>
    <col min="46" max="46" width="5" style="1" customWidth="1"/>
    <col min="47" max="47" width="6.33203125" style="1" bestFit="1" customWidth="1"/>
    <col min="48" max="48" width="2.5" style="1" customWidth="1"/>
    <col min="49" max="49" width="10.1640625" style="1" customWidth="1"/>
    <col min="50" max="51" width="6.33203125" style="1" customWidth="1"/>
    <col min="52" max="52" width="2.6640625" style="1" customWidth="1"/>
    <col min="53" max="54" width="5" style="1" bestFit="1" customWidth="1"/>
    <col min="55" max="55" width="2.5" style="1" bestFit="1" customWidth="1"/>
    <col min="56" max="56" width="2.5" style="1" customWidth="1"/>
    <col min="57" max="58" width="5" style="1" customWidth="1"/>
    <col min="59" max="60" width="5.33203125" style="1" customWidth="1"/>
    <col min="61" max="61" width="3.5" style="1" customWidth="1"/>
    <col min="62" max="62" width="4" style="1" customWidth="1"/>
    <col min="63" max="67" width="5" style="1" bestFit="1" customWidth="1"/>
    <col min="68" max="68" width="5.33203125" style="1" customWidth="1"/>
    <col min="69" max="16384" width="9.1640625" style="1"/>
  </cols>
  <sheetData>
    <row r="1" spans="1:72" ht="86.25" customHeight="1" x14ac:dyDescent="0.1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 t="s">
        <v>63</v>
      </c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6"/>
      <c r="BT1" s="46"/>
    </row>
    <row r="2" spans="1:72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6"/>
      <c r="BT2" s="46"/>
    </row>
    <row r="3" spans="1:72" s="2" customFormat="1" ht="185" x14ac:dyDescent="0.2">
      <c r="A3" s="25"/>
      <c r="B3" s="25"/>
      <c r="C3" s="58" t="s">
        <v>20</v>
      </c>
      <c r="D3" s="26" t="s">
        <v>19</v>
      </c>
      <c r="E3" s="58" t="s">
        <v>27</v>
      </c>
      <c r="F3" s="26" t="s">
        <v>2</v>
      </c>
      <c r="G3" s="58" t="s">
        <v>3</v>
      </c>
      <c r="H3" s="26" t="s">
        <v>30</v>
      </c>
      <c r="I3" s="58" t="s">
        <v>4</v>
      </c>
      <c r="J3" s="26" t="s">
        <v>35</v>
      </c>
      <c r="K3" s="58" t="s">
        <v>29</v>
      </c>
      <c r="L3" s="26" t="s">
        <v>36</v>
      </c>
      <c r="M3" s="58" t="s">
        <v>5</v>
      </c>
      <c r="N3" s="26" t="s">
        <v>37</v>
      </c>
      <c r="O3" s="58" t="s">
        <v>58</v>
      </c>
      <c r="P3" s="65" t="s">
        <v>64</v>
      </c>
      <c r="Q3" s="58" t="s">
        <v>1</v>
      </c>
      <c r="R3" s="26" t="s">
        <v>6</v>
      </c>
      <c r="S3" s="58" t="s">
        <v>7</v>
      </c>
      <c r="T3" s="26" t="s">
        <v>9</v>
      </c>
      <c r="U3" s="58" t="s">
        <v>10</v>
      </c>
      <c r="V3" s="26" t="s">
        <v>11</v>
      </c>
      <c r="W3" s="58" t="s">
        <v>12</v>
      </c>
      <c r="X3" s="26" t="s">
        <v>13</v>
      </c>
      <c r="Y3" s="58" t="s">
        <v>14</v>
      </c>
      <c r="Z3" s="26" t="s">
        <v>15</v>
      </c>
      <c r="AA3" s="58" t="s">
        <v>16</v>
      </c>
      <c r="AB3" s="26" t="s">
        <v>17</v>
      </c>
      <c r="AC3" s="58" t="s">
        <v>24</v>
      </c>
      <c r="AD3" s="26" t="s">
        <v>18</v>
      </c>
      <c r="AE3" s="58" t="s">
        <v>23</v>
      </c>
      <c r="AF3" s="26" t="s">
        <v>22</v>
      </c>
      <c r="AG3" s="58" t="s">
        <v>21</v>
      </c>
      <c r="AH3" s="26" t="s">
        <v>8</v>
      </c>
      <c r="AI3" s="58" t="s">
        <v>25</v>
      </c>
      <c r="AJ3" s="26" t="s">
        <v>26</v>
      </c>
      <c r="AK3" s="64" t="s">
        <v>64</v>
      </c>
      <c r="AL3" s="58" t="s">
        <v>38</v>
      </c>
      <c r="AM3" s="26" t="s">
        <v>39</v>
      </c>
      <c r="AN3" s="58" t="s">
        <v>40</v>
      </c>
      <c r="AO3" s="26" t="s">
        <v>41</v>
      </c>
      <c r="AP3" s="58" t="s">
        <v>59</v>
      </c>
      <c r="AQ3" s="26" t="s">
        <v>54</v>
      </c>
      <c r="AR3" s="58" t="s">
        <v>55</v>
      </c>
      <c r="AS3" s="26" t="s">
        <v>56</v>
      </c>
      <c r="AT3" s="58" t="s">
        <v>57</v>
      </c>
      <c r="AU3" s="26" t="s">
        <v>60</v>
      </c>
      <c r="AV3" s="31"/>
      <c r="AW3" s="14" t="s">
        <v>42</v>
      </c>
      <c r="AX3" s="14" t="s">
        <v>43</v>
      </c>
      <c r="AY3" s="14" t="s">
        <v>46</v>
      </c>
      <c r="AZ3" s="31"/>
      <c r="BA3" s="17" t="s">
        <v>34</v>
      </c>
      <c r="BB3" s="17" t="s">
        <v>45</v>
      </c>
      <c r="BC3" s="30"/>
      <c r="BD3" s="30"/>
      <c r="BE3" s="45" t="s">
        <v>49</v>
      </c>
      <c r="BF3" s="45" t="s">
        <v>48</v>
      </c>
      <c r="BG3" s="38" t="s">
        <v>47</v>
      </c>
      <c r="BH3" s="38" t="s">
        <v>44</v>
      </c>
      <c r="BI3" s="48" t="s">
        <v>33</v>
      </c>
      <c r="BJ3" s="31"/>
      <c r="BK3" s="40" t="s">
        <v>50</v>
      </c>
      <c r="BL3" s="40" t="s">
        <v>51</v>
      </c>
      <c r="BM3" s="40" t="s">
        <v>53</v>
      </c>
      <c r="BN3" s="40" t="s">
        <v>52</v>
      </c>
      <c r="BO3" s="32" t="s">
        <v>28</v>
      </c>
      <c r="BP3" s="30" t="s">
        <v>61</v>
      </c>
      <c r="BQ3" s="23"/>
      <c r="BR3" s="23"/>
      <c r="BS3" s="47"/>
      <c r="BT3" s="47"/>
    </row>
    <row r="4" spans="1:72" x14ac:dyDescent="0.15">
      <c r="A4" s="24"/>
      <c r="B4" s="5" t="s">
        <v>0</v>
      </c>
      <c r="C4" s="59">
        <v>2</v>
      </c>
      <c r="D4" s="28">
        <v>2</v>
      </c>
      <c r="E4" s="9">
        <v>10</v>
      </c>
      <c r="F4" s="27">
        <v>20</v>
      </c>
      <c r="G4" s="7">
        <v>40</v>
      </c>
      <c r="H4" s="27">
        <v>10</v>
      </c>
      <c r="I4" s="8">
        <v>10</v>
      </c>
      <c r="J4" s="27">
        <v>10</v>
      </c>
      <c r="K4" s="8">
        <v>10</v>
      </c>
      <c r="L4" s="29">
        <v>10</v>
      </c>
      <c r="M4" s="9">
        <v>10</v>
      </c>
      <c r="N4" s="27">
        <v>15</v>
      </c>
      <c r="O4" s="9">
        <v>15</v>
      </c>
      <c r="P4" s="27"/>
      <c r="Q4" s="60">
        <v>20</v>
      </c>
      <c r="R4" s="29">
        <v>0</v>
      </c>
      <c r="S4" s="9">
        <v>10</v>
      </c>
      <c r="T4" s="27">
        <v>10</v>
      </c>
      <c r="U4" s="7">
        <v>15</v>
      </c>
      <c r="V4" s="28">
        <v>2</v>
      </c>
      <c r="W4" s="9">
        <v>2</v>
      </c>
      <c r="X4" s="28">
        <v>2</v>
      </c>
      <c r="Y4" s="9">
        <v>2</v>
      </c>
      <c r="Z4" s="27">
        <v>2</v>
      </c>
      <c r="AA4" s="9">
        <v>2</v>
      </c>
      <c r="AB4" s="28">
        <v>2</v>
      </c>
      <c r="AC4" s="7">
        <v>2</v>
      </c>
      <c r="AD4" s="29">
        <v>10</v>
      </c>
      <c r="AE4" s="60">
        <v>2</v>
      </c>
      <c r="AF4" s="29">
        <v>2</v>
      </c>
      <c r="AG4" s="7">
        <v>2</v>
      </c>
      <c r="AH4" s="29">
        <v>10</v>
      </c>
      <c r="AI4" s="9">
        <v>15</v>
      </c>
      <c r="AJ4" s="29">
        <v>22</v>
      </c>
      <c r="AK4" s="42"/>
      <c r="AL4" s="9">
        <v>10</v>
      </c>
      <c r="AM4" s="28">
        <v>10</v>
      </c>
      <c r="AN4" s="9">
        <v>10</v>
      </c>
      <c r="AO4" s="28">
        <v>10</v>
      </c>
      <c r="AP4" s="9">
        <v>10</v>
      </c>
      <c r="AQ4" s="28">
        <v>8</v>
      </c>
      <c r="AR4" s="9">
        <v>14</v>
      </c>
      <c r="AS4" s="28">
        <v>6</v>
      </c>
      <c r="AT4" s="9">
        <v>6</v>
      </c>
      <c r="AU4" s="28">
        <v>10</v>
      </c>
      <c r="AV4" s="22"/>
      <c r="AW4" s="3"/>
      <c r="AX4" s="3"/>
      <c r="AY4" s="3"/>
      <c r="AZ4" s="3"/>
      <c r="BA4" s="20"/>
      <c r="BB4" s="20"/>
      <c r="BC4" s="21"/>
      <c r="BD4" s="21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6"/>
      <c r="BT4" s="46"/>
    </row>
    <row r="5" spans="1:72" x14ac:dyDescent="0.15">
      <c r="A5" s="1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3"/>
      <c r="AW5" s="3"/>
      <c r="AX5" s="3"/>
      <c r="AY5" s="3"/>
      <c r="AZ5" s="3"/>
      <c r="BA5" s="20"/>
      <c r="BB5" s="20"/>
      <c r="BC5" s="21"/>
      <c r="BD5" s="21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6"/>
      <c r="BT5" s="46"/>
    </row>
    <row r="6" spans="1:72" ht="14.25" customHeight="1" x14ac:dyDescent="0.15">
      <c r="A6" s="70" t="s">
        <v>65</v>
      </c>
      <c r="B6" s="4" t="s">
        <v>32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41"/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13"/>
      <c r="AW6" s="3"/>
      <c r="AX6" s="3"/>
      <c r="AY6" s="3"/>
      <c r="AZ6" s="3"/>
      <c r="BA6" s="3"/>
      <c r="BB6" s="3"/>
      <c r="BC6" s="21"/>
      <c r="BD6" s="21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6"/>
      <c r="BT6" s="46"/>
    </row>
    <row r="7" spans="1:72" x14ac:dyDescent="0.15">
      <c r="A7" s="71"/>
      <c r="B7" s="11" t="s">
        <v>31</v>
      </c>
      <c r="C7" s="50">
        <f>C6</f>
        <v>0</v>
      </c>
      <c r="D7" s="49">
        <f t="shared" ref="D7:V7" si="0">D6</f>
        <v>0</v>
      </c>
      <c r="E7" s="50">
        <f t="shared" si="0"/>
        <v>0</v>
      </c>
      <c r="F7" s="49">
        <f t="shared" si="0"/>
        <v>0</v>
      </c>
      <c r="G7" s="50">
        <f t="shared" si="0"/>
        <v>0</v>
      </c>
      <c r="H7" s="49">
        <f t="shared" si="0"/>
        <v>0</v>
      </c>
      <c r="I7" s="50">
        <f t="shared" si="0"/>
        <v>0</v>
      </c>
      <c r="J7" s="49">
        <f t="shared" ref="J7" si="1">J6</f>
        <v>0</v>
      </c>
      <c r="K7" s="50">
        <f t="shared" si="0"/>
        <v>0</v>
      </c>
      <c r="L7" s="49">
        <f t="shared" ref="L7" si="2">L6</f>
        <v>0</v>
      </c>
      <c r="M7" s="50">
        <f t="shared" si="0"/>
        <v>0</v>
      </c>
      <c r="N7" s="49">
        <f t="shared" ref="N7:O7" si="3">N6</f>
        <v>0</v>
      </c>
      <c r="O7" s="50">
        <f t="shared" si="3"/>
        <v>0</v>
      </c>
      <c r="P7" s="49">
        <f>P6</f>
        <v>0</v>
      </c>
      <c r="Q7" s="50">
        <f t="shared" si="0"/>
        <v>0</v>
      </c>
      <c r="R7" s="49">
        <f t="shared" si="0"/>
        <v>0</v>
      </c>
      <c r="S7" s="50">
        <f t="shared" si="0"/>
        <v>0</v>
      </c>
      <c r="T7" s="49">
        <f t="shared" si="0"/>
        <v>0</v>
      </c>
      <c r="U7" s="50">
        <f t="shared" si="0"/>
        <v>0</v>
      </c>
      <c r="V7" s="49">
        <f t="shared" si="0"/>
        <v>0</v>
      </c>
      <c r="W7" s="50">
        <f>W6*4</f>
        <v>0</v>
      </c>
      <c r="X7" s="49">
        <f>X6</f>
        <v>0</v>
      </c>
      <c r="Y7" s="50">
        <f>Y6</f>
        <v>0</v>
      </c>
      <c r="Z7" s="49">
        <f>Z6*4</f>
        <v>0</v>
      </c>
      <c r="AA7" s="50">
        <f>AA6*8</f>
        <v>0</v>
      </c>
      <c r="AB7" s="49">
        <f>AB6*2</f>
        <v>0</v>
      </c>
      <c r="AC7" s="50">
        <f>AC6</f>
        <v>0</v>
      </c>
      <c r="AD7" s="49">
        <f>AD6</f>
        <v>0</v>
      </c>
      <c r="AE7" s="50">
        <f>AE6*4</f>
        <v>0</v>
      </c>
      <c r="AF7" s="49">
        <f>AF6*8</f>
        <v>0</v>
      </c>
      <c r="AG7" s="50">
        <f>AG6*8</f>
        <v>0</v>
      </c>
      <c r="AH7" s="49">
        <f>AH6*1</f>
        <v>0</v>
      </c>
      <c r="AI7" s="50">
        <f>AI6*1</f>
        <v>0</v>
      </c>
      <c r="AJ7" s="49">
        <f>AJ6*1</f>
        <v>0</v>
      </c>
      <c r="AK7" s="51"/>
      <c r="AL7" s="50">
        <f t="shared" ref="AL7:AU7" si="4">AL6</f>
        <v>0</v>
      </c>
      <c r="AM7" s="49">
        <f t="shared" si="4"/>
        <v>0</v>
      </c>
      <c r="AN7" s="50">
        <f t="shared" si="4"/>
        <v>0</v>
      </c>
      <c r="AO7" s="49">
        <f t="shared" si="4"/>
        <v>0</v>
      </c>
      <c r="AP7" s="50">
        <f>AP6</f>
        <v>0</v>
      </c>
      <c r="AQ7" s="49">
        <f t="shared" si="4"/>
        <v>0</v>
      </c>
      <c r="AR7" s="50">
        <f>AR6</f>
        <v>0</v>
      </c>
      <c r="AS7" s="49">
        <f t="shared" ref="AS7" si="5">AS6</f>
        <v>0</v>
      </c>
      <c r="AT7" s="50">
        <f>AT6</f>
        <v>0</v>
      </c>
      <c r="AU7" s="49">
        <f t="shared" si="4"/>
        <v>0</v>
      </c>
      <c r="AV7" s="33"/>
      <c r="AW7" s="15">
        <f>SUM(C7:AJ7)</f>
        <v>0</v>
      </c>
      <c r="AX7" s="15">
        <f>SUM(AL7:AU7)</f>
        <v>0</v>
      </c>
      <c r="AY7" s="15">
        <f>AW7+AX7</f>
        <v>0</v>
      </c>
      <c r="AZ7" s="34"/>
      <c r="BA7" s="43">
        <v>55</v>
      </c>
      <c r="BB7" s="18">
        <v>15</v>
      </c>
      <c r="BC7" s="36">
        <f>AW7/BA7</f>
        <v>0</v>
      </c>
      <c r="BD7" s="36">
        <f>AX7/BB7</f>
        <v>0</v>
      </c>
      <c r="BE7" s="44">
        <f>CEILING(BC7,1)</f>
        <v>0</v>
      </c>
      <c r="BF7" s="44">
        <f>CEILING(BD7,1)</f>
        <v>0</v>
      </c>
      <c r="BG7" s="37">
        <f>BE7*64-AW7</f>
        <v>0</v>
      </c>
      <c r="BH7" s="37">
        <f>BF7*15-AX7</f>
        <v>0</v>
      </c>
      <c r="BI7" s="3"/>
      <c r="BJ7" s="3"/>
      <c r="BK7" s="68">
        <v>0</v>
      </c>
      <c r="BL7" s="68">
        <v>0</v>
      </c>
      <c r="BM7" s="68">
        <v>0</v>
      </c>
      <c r="BN7" s="68">
        <v>0</v>
      </c>
      <c r="BO7" s="66">
        <f>SUM(BK7:BN8)</f>
        <v>0</v>
      </c>
      <c r="BP7" s="3"/>
      <c r="BQ7" s="3"/>
      <c r="BR7" s="3"/>
      <c r="BS7" s="46"/>
      <c r="BT7" s="46"/>
    </row>
    <row r="8" spans="1:72" x14ac:dyDescent="0.15">
      <c r="A8" s="71"/>
      <c r="B8" s="12" t="s">
        <v>0</v>
      </c>
      <c r="C8" s="53">
        <f>C4*C6</f>
        <v>0</v>
      </c>
      <c r="D8" s="52">
        <f t="shared" ref="D8:AJ8" si="6">D4*D6</f>
        <v>0</v>
      </c>
      <c r="E8" s="53">
        <f t="shared" si="6"/>
        <v>0</v>
      </c>
      <c r="F8" s="52">
        <f t="shared" si="6"/>
        <v>0</v>
      </c>
      <c r="G8" s="53">
        <f t="shared" si="6"/>
        <v>0</v>
      </c>
      <c r="H8" s="52">
        <f t="shared" si="6"/>
        <v>0</v>
      </c>
      <c r="I8" s="53">
        <f t="shared" si="6"/>
        <v>0</v>
      </c>
      <c r="J8" s="52">
        <f t="shared" ref="J8" si="7">J4*J6</f>
        <v>0</v>
      </c>
      <c r="K8" s="53">
        <f t="shared" si="6"/>
        <v>0</v>
      </c>
      <c r="L8" s="52">
        <f t="shared" ref="L8" si="8">L4*L6</f>
        <v>0</v>
      </c>
      <c r="M8" s="53">
        <f t="shared" si="6"/>
        <v>0</v>
      </c>
      <c r="N8" s="52">
        <f t="shared" ref="N8:O8" si="9">N4*N6</f>
        <v>0</v>
      </c>
      <c r="O8" s="53">
        <f t="shared" si="9"/>
        <v>0</v>
      </c>
      <c r="P8" s="52">
        <f>$P$4*P6</f>
        <v>0</v>
      </c>
      <c r="Q8" s="53">
        <f t="shared" si="6"/>
        <v>0</v>
      </c>
      <c r="R8" s="52">
        <f t="shared" si="6"/>
        <v>0</v>
      </c>
      <c r="S8" s="53">
        <f t="shared" si="6"/>
        <v>0</v>
      </c>
      <c r="T8" s="52">
        <f t="shared" si="6"/>
        <v>0</v>
      </c>
      <c r="U8" s="53">
        <f t="shared" si="6"/>
        <v>0</v>
      </c>
      <c r="V8" s="52">
        <f t="shared" si="6"/>
        <v>0</v>
      </c>
      <c r="W8" s="53">
        <f t="shared" si="6"/>
        <v>0</v>
      </c>
      <c r="X8" s="52">
        <f t="shared" si="6"/>
        <v>0</v>
      </c>
      <c r="Y8" s="53">
        <f t="shared" si="6"/>
        <v>0</v>
      </c>
      <c r="Z8" s="52">
        <f t="shared" si="6"/>
        <v>0</v>
      </c>
      <c r="AA8" s="53">
        <f t="shared" si="6"/>
        <v>0</v>
      </c>
      <c r="AB8" s="52">
        <f t="shared" si="6"/>
        <v>0</v>
      </c>
      <c r="AC8" s="53">
        <f t="shared" si="6"/>
        <v>0</v>
      </c>
      <c r="AD8" s="52">
        <f t="shared" si="6"/>
        <v>0</v>
      </c>
      <c r="AE8" s="53">
        <f t="shared" si="6"/>
        <v>0</v>
      </c>
      <c r="AF8" s="52">
        <f t="shared" si="6"/>
        <v>0</v>
      </c>
      <c r="AG8" s="53">
        <f t="shared" si="6"/>
        <v>0</v>
      </c>
      <c r="AH8" s="52">
        <f t="shared" si="6"/>
        <v>0</v>
      </c>
      <c r="AI8" s="53">
        <f t="shared" si="6"/>
        <v>0</v>
      </c>
      <c r="AJ8" s="52">
        <f t="shared" si="6"/>
        <v>0</v>
      </c>
      <c r="AK8" s="54"/>
      <c r="AL8" s="53">
        <f t="shared" ref="AL8:AU8" si="10">AL4*AL6</f>
        <v>0</v>
      </c>
      <c r="AM8" s="52">
        <f t="shared" si="10"/>
        <v>0</v>
      </c>
      <c r="AN8" s="53">
        <f t="shared" si="10"/>
        <v>0</v>
      </c>
      <c r="AO8" s="52">
        <f t="shared" si="10"/>
        <v>0</v>
      </c>
      <c r="AP8" s="53">
        <f t="shared" si="10"/>
        <v>0</v>
      </c>
      <c r="AQ8" s="52">
        <f t="shared" si="10"/>
        <v>0</v>
      </c>
      <c r="AR8" s="53">
        <f t="shared" ref="AR8:AS8" si="11">AR4*AR6</f>
        <v>0</v>
      </c>
      <c r="AS8" s="52">
        <f t="shared" si="11"/>
        <v>0</v>
      </c>
      <c r="AT8" s="53">
        <f t="shared" ref="AT8" si="12">AT4*AT6</f>
        <v>0</v>
      </c>
      <c r="AU8" s="49">
        <f t="shared" si="10"/>
        <v>0</v>
      </c>
      <c r="AV8" s="33"/>
      <c r="AW8" s="16">
        <f>SUM(C8:AU8)</f>
        <v>0</v>
      </c>
      <c r="AX8" s="16"/>
      <c r="AY8" s="16"/>
      <c r="AZ8" s="34"/>
      <c r="BA8" s="43">
        <v>215</v>
      </c>
      <c r="BB8" s="18"/>
      <c r="BC8" s="36">
        <f>AW8/BA8</f>
        <v>0</v>
      </c>
      <c r="BD8" s="36"/>
      <c r="BE8" s="44">
        <f>CEILING(BC8,1)</f>
        <v>0</v>
      </c>
      <c r="BF8" s="44"/>
      <c r="BG8" s="37">
        <f>(BE8*BA8)-AW8</f>
        <v>0</v>
      </c>
      <c r="BH8" s="37"/>
      <c r="BI8" s="3"/>
      <c r="BJ8" s="3"/>
      <c r="BK8" s="69"/>
      <c r="BL8" s="69"/>
      <c r="BM8" s="69"/>
      <c r="BN8" s="69"/>
      <c r="BO8" s="67"/>
      <c r="BP8" s="3"/>
      <c r="BQ8" s="3"/>
      <c r="BR8" s="3"/>
      <c r="BS8" s="46"/>
      <c r="BT8" s="46"/>
    </row>
    <row r="9" spans="1:72" x14ac:dyDescent="0.15">
      <c r="A9" s="35"/>
      <c r="B9" s="3"/>
      <c r="C9" s="3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21"/>
      <c r="BD9" s="21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46"/>
      <c r="BT9" s="46"/>
    </row>
    <row r="10" spans="1:72" x14ac:dyDescent="0.15">
      <c r="A10" s="70" t="s">
        <v>65</v>
      </c>
      <c r="B10" s="4" t="s">
        <v>32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41"/>
      <c r="AL10" s="39">
        <v>0</v>
      </c>
      <c r="AM10" s="39">
        <v>0</v>
      </c>
      <c r="AN10" s="39">
        <v>0</v>
      </c>
      <c r="AO10" s="39">
        <v>0</v>
      </c>
      <c r="AP10" s="39">
        <v>0</v>
      </c>
      <c r="AQ10" s="39">
        <v>0</v>
      </c>
      <c r="AR10" s="39">
        <v>0</v>
      </c>
      <c r="AS10" s="39">
        <v>0</v>
      </c>
      <c r="AT10" s="39">
        <v>0</v>
      </c>
      <c r="AU10" s="39">
        <v>0</v>
      </c>
      <c r="AV10" s="13"/>
      <c r="AW10" s="3"/>
      <c r="AX10" s="3"/>
      <c r="AY10" s="3"/>
      <c r="AZ10" s="3"/>
      <c r="BA10" s="3"/>
      <c r="BB10" s="3"/>
      <c r="BC10" s="21"/>
      <c r="BD10" s="21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46"/>
      <c r="BT10" s="46"/>
    </row>
    <row r="11" spans="1:72" x14ac:dyDescent="0.15">
      <c r="A11" s="71"/>
      <c r="B11" s="11" t="s">
        <v>31</v>
      </c>
      <c r="C11" s="50">
        <f t="shared" ref="C11:V11" si="13">C10</f>
        <v>0</v>
      </c>
      <c r="D11" s="49">
        <f t="shared" si="13"/>
        <v>0</v>
      </c>
      <c r="E11" s="50">
        <f t="shared" si="13"/>
        <v>0</v>
      </c>
      <c r="F11" s="49">
        <f t="shared" si="13"/>
        <v>0</v>
      </c>
      <c r="G11" s="50">
        <f t="shared" si="13"/>
        <v>0</v>
      </c>
      <c r="H11" s="49">
        <f t="shared" si="13"/>
        <v>0</v>
      </c>
      <c r="I11" s="50">
        <f t="shared" si="13"/>
        <v>0</v>
      </c>
      <c r="J11" s="49">
        <f t="shared" ref="J11" si="14">J10</f>
        <v>0</v>
      </c>
      <c r="K11" s="50">
        <f t="shared" si="13"/>
        <v>0</v>
      </c>
      <c r="L11" s="49">
        <f t="shared" ref="L11" si="15">L10</f>
        <v>0</v>
      </c>
      <c r="M11" s="50">
        <f t="shared" si="13"/>
        <v>0</v>
      </c>
      <c r="N11" s="49">
        <f t="shared" ref="N11:O11" si="16">N10</f>
        <v>0</v>
      </c>
      <c r="O11" s="50">
        <f t="shared" si="16"/>
        <v>0</v>
      </c>
      <c r="P11" s="49">
        <f>P10</f>
        <v>0</v>
      </c>
      <c r="Q11" s="50">
        <f t="shared" si="13"/>
        <v>0</v>
      </c>
      <c r="R11" s="49">
        <f t="shared" si="13"/>
        <v>0</v>
      </c>
      <c r="S11" s="50">
        <f t="shared" si="13"/>
        <v>0</v>
      </c>
      <c r="T11" s="49">
        <f t="shared" si="13"/>
        <v>0</v>
      </c>
      <c r="U11" s="50">
        <f t="shared" si="13"/>
        <v>0</v>
      </c>
      <c r="V11" s="49">
        <f t="shared" si="13"/>
        <v>0</v>
      </c>
      <c r="W11" s="50">
        <f>W10*4</f>
        <v>0</v>
      </c>
      <c r="X11" s="49">
        <f>X10</f>
        <v>0</v>
      </c>
      <c r="Y11" s="50">
        <f>Y10</f>
        <v>0</v>
      </c>
      <c r="Z11" s="49">
        <f>Z10*4</f>
        <v>0</v>
      </c>
      <c r="AA11" s="50">
        <f>AA10*8</f>
        <v>0</v>
      </c>
      <c r="AB11" s="49">
        <f>AB10*2</f>
        <v>0</v>
      </c>
      <c r="AC11" s="50">
        <f>AC10</f>
        <v>0</v>
      </c>
      <c r="AD11" s="49">
        <f>AD10</f>
        <v>0</v>
      </c>
      <c r="AE11" s="50">
        <f>AE10*4</f>
        <v>0</v>
      </c>
      <c r="AF11" s="49">
        <f>AF10*8</f>
        <v>0</v>
      </c>
      <c r="AG11" s="50">
        <f>AG10*8</f>
        <v>0</v>
      </c>
      <c r="AH11" s="49">
        <f>AH10*1</f>
        <v>0</v>
      </c>
      <c r="AI11" s="50">
        <f>AI10*1</f>
        <v>0</v>
      </c>
      <c r="AJ11" s="49">
        <f>AJ10*1</f>
        <v>0</v>
      </c>
      <c r="AK11" s="51"/>
      <c r="AL11" s="50">
        <f t="shared" ref="AL11:AU11" si="17">AL10</f>
        <v>0</v>
      </c>
      <c r="AM11" s="49">
        <f t="shared" si="17"/>
        <v>0</v>
      </c>
      <c r="AN11" s="50">
        <f t="shared" si="17"/>
        <v>0</v>
      </c>
      <c r="AO11" s="49">
        <f t="shared" si="17"/>
        <v>0</v>
      </c>
      <c r="AP11" s="50">
        <f>AP10</f>
        <v>0</v>
      </c>
      <c r="AQ11" s="49">
        <f t="shared" si="17"/>
        <v>0</v>
      </c>
      <c r="AR11" s="50">
        <f>AR10</f>
        <v>0</v>
      </c>
      <c r="AS11" s="49">
        <f t="shared" ref="AS11" si="18">AS10</f>
        <v>0</v>
      </c>
      <c r="AT11" s="50">
        <f>AT10</f>
        <v>0</v>
      </c>
      <c r="AU11" s="49">
        <f t="shared" si="17"/>
        <v>0</v>
      </c>
      <c r="AV11" s="33"/>
      <c r="AW11" s="15">
        <f>SUM(C11:AJ11)</f>
        <v>0</v>
      </c>
      <c r="AX11" s="15">
        <f>SUM(AL11:AU11)</f>
        <v>0</v>
      </c>
      <c r="AY11" s="15">
        <f>AW11+AX11</f>
        <v>0</v>
      </c>
      <c r="AZ11" s="34"/>
      <c r="BA11" s="43">
        <v>55</v>
      </c>
      <c r="BB11" s="18">
        <v>15</v>
      </c>
      <c r="BC11" s="36">
        <f>AW11/BA11</f>
        <v>0</v>
      </c>
      <c r="BD11" s="36">
        <f>AX11/BB11</f>
        <v>0</v>
      </c>
      <c r="BE11" s="44">
        <f>CEILING(BC11,1)</f>
        <v>0</v>
      </c>
      <c r="BF11" s="44">
        <f>CEILING(BD11,1)</f>
        <v>0</v>
      </c>
      <c r="BG11" s="37">
        <f>(BE11*64)-AW11</f>
        <v>0</v>
      </c>
      <c r="BH11" s="37">
        <f>BF11*15-AX11</f>
        <v>0</v>
      </c>
      <c r="BI11" s="3"/>
      <c r="BJ11" s="3"/>
      <c r="BK11" s="68">
        <v>0</v>
      </c>
      <c r="BL11" s="68">
        <v>0</v>
      </c>
      <c r="BM11" s="68">
        <v>0</v>
      </c>
      <c r="BN11" s="68">
        <v>0</v>
      </c>
      <c r="BO11" s="66">
        <f>SUM(BK11:BN12)</f>
        <v>0</v>
      </c>
      <c r="BP11" s="3"/>
      <c r="BQ11" s="3"/>
      <c r="BR11" s="3"/>
      <c r="BS11" s="46"/>
      <c r="BT11" s="46"/>
    </row>
    <row r="12" spans="1:72" x14ac:dyDescent="0.15">
      <c r="A12" s="71"/>
      <c r="B12" s="12" t="s">
        <v>0</v>
      </c>
      <c r="C12" s="53">
        <f>C4*C10</f>
        <v>0</v>
      </c>
      <c r="D12" s="52">
        <f t="shared" ref="D12:AJ12" si="19">D4*D10</f>
        <v>0</v>
      </c>
      <c r="E12" s="53">
        <f t="shared" si="19"/>
        <v>0</v>
      </c>
      <c r="F12" s="52">
        <f t="shared" si="19"/>
        <v>0</v>
      </c>
      <c r="G12" s="53">
        <f t="shared" si="19"/>
        <v>0</v>
      </c>
      <c r="H12" s="52">
        <f t="shared" si="19"/>
        <v>0</v>
      </c>
      <c r="I12" s="53">
        <f t="shared" si="19"/>
        <v>0</v>
      </c>
      <c r="J12" s="52">
        <f t="shared" ref="J12" si="20">J4*J10</f>
        <v>0</v>
      </c>
      <c r="K12" s="53">
        <f t="shared" si="19"/>
        <v>0</v>
      </c>
      <c r="L12" s="52">
        <f t="shared" ref="L12" si="21">L4*L10</f>
        <v>0</v>
      </c>
      <c r="M12" s="53">
        <f t="shared" si="19"/>
        <v>0</v>
      </c>
      <c r="N12" s="52">
        <f t="shared" ref="N12:O12" si="22">N4*N10</f>
        <v>0</v>
      </c>
      <c r="O12" s="53">
        <f t="shared" si="22"/>
        <v>0</v>
      </c>
      <c r="P12" s="52">
        <f>$P$4*P10</f>
        <v>0</v>
      </c>
      <c r="Q12" s="53">
        <f t="shared" si="19"/>
        <v>0</v>
      </c>
      <c r="R12" s="52">
        <f t="shared" si="19"/>
        <v>0</v>
      </c>
      <c r="S12" s="53">
        <f t="shared" si="19"/>
        <v>0</v>
      </c>
      <c r="T12" s="52">
        <f t="shared" si="19"/>
        <v>0</v>
      </c>
      <c r="U12" s="53">
        <f t="shared" si="19"/>
        <v>0</v>
      </c>
      <c r="V12" s="52">
        <f t="shared" si="19"/>
        <v>0</v>
      </c>
      <c r="W12" s="53">
        <f t="shared" si="19"/>
        <v>0</v>
      </c>
      <c r="X12" s="52">
        <f t="shared" si="19"/>
        <v>0</v>
      </c>
      <c r="Y12" s="53">
        <f t="shared" si="19"/>
        <v>0</v>
      </c>
      <c r="Z12" s="52">
        <f t="shared" si="19"/>
        <v>0</v>
      </c>
      <c r="AA12" s="53">
        <f t="shared" si="19"/>
        <v>0</v>
      </c>
      <c r="AB12" s="52">
        <f t="shared" si="19"/>
        <v>0</v>
      </c>
      <c r="AC12" s="53">
        <f t="shared" si="19"/>
        <v>0</v>
      </c>
      <c r="AD12" s="52">
        <f t="shared" si="19"/>
        <v>0</v>
      </c>
      <c r="AE12" s="53">
        <f t="shared" si="19"/>
        <v>0</v>
      </c>
      <c r="AF12" s="52">
        <f t="shared" si="19"/>
        <v>0</v>
      </c>
      <c r="AG12" s="53">
        <f t="shared" si="19"/>
        <v>0</v>
      </c>
      <c r="AH12" s="52">
        <f t="shared" si="19"/>
        <v>0</v>
      </c>
      <c r="AI12" s="53">
        <f t="shared" si="19"/>
        <v>0</v>
      </c>
      <c r="AJ12" s="52">
        <f t="shared" si="19"/>
        <v>0</v>
      </c>
      <c r="AK12" s="54"/>
      <c r="AL12" s="53">
        <f t="shared" ref="AL12:AU12" si="23">AL4*AL10</f>
        <v>0</v>
      </c>
      <c r="AM12" s="52">
        <f t="shared" si="23"/>
        <v>0</v>
      </c>
      <c r="AN12" s="53">
        <f t="shared" si="23"/>
        <v>0</v>
      </c>
      <c r="AO12" s="52">
        <f t="shared" si="23"/>
        <v>0</v>
      </c>
      <c r="AP12" s="53">
        <f t="shared" si="23"/>
        <v>0</v>
      </c>
      <c r="AQ12" s="52">
        <f t="shared" si="23"/>
        <v>0</v>
      </c>
      <c r="AR12" s="53">
        <f t="shared" ref="AR12:AS12" si="24">AR4*AR10</f>
        <v>0</v>
      </c>
      <c r="AS12" s="52">
        <f t="shared" si="24"/>
        <v>0</v>
      </c>
      <c r="AT12" s="53">
        <f t="shared" ref="AT12" si="25">AT4*AT10</f>
        <v>0</v>
      </c>
      <c r="AU12" s="49">
        <f t="shared" si="23"/>
        <v>0</v>
      </c>
      <c r="AV12" s="33"/>
      <c r="AW12" s="16">
        <f>SUM(C12:AU12)</f>
        <v>0</v>
      </c>
      <c r="AX12" s="16"/>
      <c r="AY12" s="16"/>
      <c r="AZ12" s="34"/>
      <c r="BA12" s="43">
        <v>215</v>
      </c>
      <c r="BB12" s="18"/>
      <c r="BC12" s="36">
        <f>AW12/BA12</f>
        <v>0</v>
      </c>
      <c r="BD12" s="36"/>
      <c r="BE12" s="44">
        <f>CEILING(BC12,1)</f>
        <v>0</v>
      </c>
      <c r="BF12" s="44"/>
      <c r="BG12" s="37">
        <f>(BE12*BA12)-AW12</f>
        <v>0</v>
      </c>
      <c r="BH12" s="37"/>
      <c r="BI12" s="3"/>
      <c r="BJ12" s="3"/>
      <c r="BK12" s="69"/>
      <c r="BL12" s="69"/>
      <c r="BM12" s="69"/>
      <c r="BN12" s="69"/>
      <c r="BO12" s="67"/>
      <c r="BP12" s="3"/>
      <c r="BQ12" s="3"/>
      <c r="BR12" s="3"/>
      <c r="BS12" s="46"/>
      <c r="BT12" s="46"/>
    </row>
    <row r="13" spans="1:72" x14ac:dyDescent="0.15">
      <c r="A13" s="35"/>
      <c r="B13" s="3"/>
      <c r="C13" s="3"/>
      <c r="D13" s="1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21"/>
      <c r="BD13" s="21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46"/>
      <c r="BT13" s="46"/>
    </row>
    <row r="14" spans="1:72" x14ac:dyDescent="0.15">
      <c r="A14" s="70" t="s">
        <v>65</v>
      </c>
      <c r="B14" s="4" t="s">
        <v>32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41"/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13"/>
      <c r="AW14" s="3"/>
      <c r="AX14" s="3"/>
      <c r="AY14" s="3"/>
      <c r="AZ14" s="3"/>
      <c r="BA14" s="3"/>
      <c r="BB14" s="3"/>
      <c r="BC14" s="21"/>
      <c r="BD14" s="21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46"/>
      <c r="BT14" s="46"/>
    </row>
    <row r="15" spans="1:72" x14ac:dyDescent="0.15">
      <c r="A15" s="71"/>
      <c r="B15" s="11" t="s">
        <v>31</v>
      </c>
      <c r="C15" s="50">
        <f>C14</f>
        <v>0</v>
      </c>
      <c r="D15" s="49">
        <f t="shared" ref="D15:V15" si="26">D14</f>
        <v>0</v>
      </c>
      <c r="E15" s="50">
        <f t="shared" si="26"/>
        <v>0</v>
      </c>
      <c r="F15" s="49">
        <f t="shared" si="26"/>
        <v>0</v>
      </c>
      <c r="G15" s="50">
        <f t="shared" si="26"/>
        <v>0</v>
      </c>
      <c r="H15" s="49">
        <f t="shared" si="26"/>
        <v>0</v>
      </c>
      <c r="I15" s="50">
        <f t="shared" si="26"/>
        <v>0</v>
      </c>
      <c r="J15" s="49">
        <f t="shared" ref="J15" si="27">J14</f>
        <v>0</v>
      </c>
      <c r="K15" s="50">
        <f t="shared" si="26"/>
        <v>0</v>
      </c>
      <c r="L15" s="49">
        <f t="shared" ref="L15" si="28">L14</f>
        <v>0</v>
      </c>
      <c r="M15" s="50">
        <f t="shared" si="26"/>
        <v>0</v>
      </c>
      <c r="N15" s="49">
        <f t="shared" ref="N15:O15" si="29">N14</f>
        <v>0</v>
      </c>
      <c r="O15" s="50">
        <f t="shared" si="29"/>
        <v>0</v>
      </c>
      <c r="P15" s="49">
        <f>P14</f>
        <v>0</v>
      </c>
      <c r="Q15" s="50">
        <f t="shared" si="26"/>
        <v>0</v>
      </c>
      <c r="R15" s="49">
        <f t="shared" si="26"/>
        <v>0</v>
      </c>
      <c r="S15" s="50">
        <f t="shared" si="26"/>
        <v>0</v>
      </c>
      <c r="T15" s="49">
        <f t="shared" si="26"/>
        <v>0</v>
      </c>
      <c r="U15" s="50">
        <f t="shared" si="26"/>
        <v>0</v>
      </c>
      <c r="V15" s="49">
        <f t="shared" si="26"/>
        <v>0</v>
      </c>
      <c r="W15" s="50">
        <f>W14*4</f>
        <v>0</v>
      </c>
      <c r="X15" s="49">
        <f>X14</f>
        <v>0</v>
      </c>
      <c r="Y15" s="50">
        <f>Y14</f>
        <v>0</v>
      </c>
      <c r="Z15" s="49">
        <f>Z14*4</f>
        <v>0</v>
      </c>
      <c r="AA15" s="50">
        <f>AA14*8</f>
        <v>0</v>
      </c>
      <c r="AB15" s="49">
        <f>AB14*2</f>
        <v>0</v>
      </c>
      <c r="AC15" s="50">
        <f>AC14</f>
        <v>0</v>
      </c>
      <c r="AD15" s="49">
        <f>AD14</f>
        <v>0</v>
      </c>
      <c r="AE15" s="50">
        <f>AE14*4</f>
        <v>0</v>
      </c>
      <c r="AF15" s="49">
        <f>AF14*8</f>
        <v>0</v>
      </c>
      <c r="AG15" s="50">
        <f>AG14*8</f>
        <v>0</v>
      </c>
      <c r="AH15" s="49">
        <f>AH14*1</f>
        <v>0</v>
      </c>
      <c r="AI15" s="50">
        <f>AI14*1</f>
        <v>0</v>
      </c>
      <c r="AJ15" s="49">
        <f>AJ14*1</f>
        <v>0</v>
      </c>
      <c r="AK15" s="51"/>
      <c r="AL15" s="50">
        <f t="shared" ref="AL15:AU15" si="30">AL14</f>
        <v>0</v>
      </c>
      <c r="AM15" s="49">
        <f t="shared" si="30"/>
        <v>0</v>
      </c>
      <c r="AN15" s="50">
        <f t="shared" si="30"/>
        <v>0</v>
      </c>
      <c r="AO15" s="49">
        <f t="shared" si="30"/>
        <v>0</v>
      </c>
      <c r="AP15" s="50">
        <f>AP14</f>
        <v>0</v>
      </c>
      <c r="AQ15" s="49">
        <f t="shared" si="30"/>
        <v>0</v>
      </c>
      <c r="AR15" s="50">
        <f>AR14</f>
        <v>0</v>
      </c>
      <c r="AS15" s="49">
        <f t="shared" ref="AS15" si="31">AS14</f>
        <v>0</v>
      </c>
      <c r="AT15" s="50">
        <f>AT14</f>
        <v>0</v>
      </c>
      <c r="AU15" s="49">
        <f t="shared" si="30"/>
        <v>0</v>
      </c>
      <c r="AV15" s="33"/>
      <c r="AW15" s="15">
        <f>SUM(C15:AJ15)</f>
        <v>0</v>
      </c>
      <c r="AX15" s="15">
        <f>SUM(AL15:AU15)</f>
        <v>0</v>
      </c>
      <c r="AY15" s="15">
        <f>AW15+AX15</f>
        <v>0</v>
      </c>
      <c r="AZ15" s="34"/>
      <c r="BA15" s="43">
        <v>55</v>
      </c>
      <c r="BB15" s="18">
        <v>15</v>
      </c>
      <c r="BC15" s="36">
        <f>AW15/BA15</f>
        <v>0</v>
      </c>
      <c r="BD15" s="36">
        <f>AX15/BB15</f>
        <v>0</v>
      </c>
      <c r="BE15" s="44">
        <f>CEILING(BC15,1)</f>
        <v>0</v>
      </c>
      <c r="BF15" s="44">
        <f>CEILING(BD15,1)</f>
        <v>0</v>
      </c>
      <c r="BG15" s="37">
        <f>(BE15*64)-AW15</f>
        <v>0</v>
      </c>
      <c r="BH15" s="37">
        <f>(BF15*15)-AX15</f>
        <v>0</v>
      </c>
      <c r="BI15" s="3"/>
      <c r="BJ15" s="3"/>
      <c r="BK15" s="68">
        <v>0</v>
      </c>
      <c r="BL15" s="68">
        <v>0</v>
      </c>
      <c r="BM15" s="68">
        <v>0</v>
      </c>
      <c r="BN15" s="68">
        <v>0</v>
      </c>
      <c r="BO15" s="66">
        <f>SUM(BK15:BN16)</f>
        <v>0</v>
      </c>
      <c r="BP15" s="3"/>
      <c r="BQ15" s="3"/>
      <c r="BR15" s="3"/>
      <c r="BS15" s="46"/>
      <c r="BT15" s="46"/>
    </row>
    <row r="16" spans="1:72" x14ac:dyDescent="0.15">
      <c r="A16" s="71"/>
      <c r="B16" s="12" t="s">
        <v>0</v>
      </c>
      <c r="C16" s="53">
        <f>C4*C14</f>
        <v>0</v>
      </c>
      <c r="D16" s="52">
        <f t="shared" ref="D16:AJ16" si="32">D4*D14</f>
        <v>0</v>
      </c>
      <c r="E16" s="53">
        <f t="shared" si="32"/>
        <v>0</v>
      </c>
      <c r="F16" s="52">
        <f t="shared" si="32"/>
        <v>0</v>
      </c>
      <c r="G16" s="53">
        <f t="shared" si="32"/>
        <v>0</v>
      </c>
      <c r="H16" s="52">
        <f t="shared" si="32"/>
        <v>0</v>
      </c>
      <c r="I16" s="53">
        <f t="shared" si="32"/>
        <v>0</v>
      </c>
      <c r="J16" s="52">
        <f t="shared" ref="J16" si="33">J4*J14</f>
        <v>0</v>
      </c>
      <c r="K16" s="53">
        <f t="shared" si="32"/>
        <v>0</v>
      </c>
      <c r="L16" s="52">
        <f t="shared" ref="L16" si="34">L4*L14</f>
        <v>0</v>
      </c>
      <c r="M16" s="53">
        <f t="shared" si="32"/>
        <v>0</v>
      </c>
      <c r="N16" s="52">
        <f t="shared" ref="N16:O16" si="35">N4*N14</f>
        <v>0</v>
      </c>
      <c r="O16" s="53">
        <f t="shared" si="35"/>
        <v>0</v>
      </c>
      <c r="P16" s="52">
        <f>$P$4*P14</f>
        <v>0</v>
      </c>
      <c r="Q16" s="53">
        <f t="shared" si="32"/>
        <v>0</v>
      </c>
      <c r="R16" s="52">
        <f t="shared" si="32"/>
        <v>0</v>
      </c>
      <c r="S16" s="53">
        <f t="shared" si="32"/>
        <v>0</v>
      </c>
      <c r="T16" s="52">
        <f t="shared" si="32"/>
        <v>0</v>
      </c>
      <c r="U16" s="53">
        <f t="shared" si="32"/>
        <v>0</v>
      </c>
      <c r="V16" s="52">
        <f t="shared" si="32"/>
        <v>0</v>
      </c>
      <c r="W16" s="53">
        <f t="shared" si="32"/>
        <v>0</v>
      </c>
      <c r="X16" s="52">
        <f t="shared" si="32"/>
        <v>0</v>
      </c>
      <c r="Y16" s="53">
        <f t="shared" si="32"/>
        <v>0</v>
      </c>
      <c r="Z16" s="52">
        <f t="shared" si="32"/>
        <v>0</v>
      </c>
      <c r="AA16" s="53">
        <f t="shared" si="32"/>
        <v>0</v>
      </c>
      <c r="AB16" s="52">
        <f t="shared" si="32"/>
        <v>0</v>
      </c>
      <c r="AC16" s="53">
        <f t="shared" si="32"/>
        <v>0</v>
      </c>
      <c r="AD16" s="52">
        <f t="shared" si="32"/>
        <v>0</v>
      </c>
      <c r="AE16" s="53">
        <f t="shared" si="32"/>
        <v>0</v>
      </c>
      <c r="AF16" s="52">
        <f t="shared" si="32"/>
        <v>0</v>
      </c>
      <c r="AG16" s="53">
        <f t="shared" si="32"/>
        <v>0</v>
      </c>
      <c r="AH16" s="52">
        <f t="shared" si="32"/>
        <v>0</v>
      </c>
      <c r="AI16" s="53">
        <f t="shared" si="32"/>
        <v>0</v>
      </c>
      <c r="AJ16" s="52">
        <f t="shared" si="32"/>
        <v>0</v>
      </c>
      <c r="AK16" s="54"/>
      <c r="AL16" s="53">
        <f t="shared" ref="AL16:AU16" si="36">AL4*AL14</f>
        <v>0</v>
      </c>
      <c r="AM16" s="52">
        <f t="shared" si="36"/>
        <v>0</v>
      </c>
      <c r="AN16" s="53">
        <f t="shared" si="36"/>
        <v>0</v>
      </c>
      <c r="AO16" s="52">
        <f t="shared" si="36"/>
        <v>0</v>
      </c>
      <c r="AP16" s="53">
        <f t="shared" si="36"/>
        <v>0</v>
      </c>
      <c r="AQ16" s="52">
        <f t="shared" si="36"/>
        <v>0</v>
      </c>
      <c r="AR16" s="53">
        <f t="shared" ref="AR16:AS16" si="37">AR4*AR14</f>
        <v>0</v>
      </c>
      <c r="AS16" s="52">
        <f t="shared" si="37"/>
        <v>0</v>
      </c>
      <c r="AT16" s="53">
        <f t="shared" ref="AT16" si="38">AT4*AT14</f>
        <v>0</v>
      </c>
      <c r="AU16" s="49">
        <f t="shared" si="36"/>
        <v>0</v>
      </c>
      <c r="AV16" s="33"/>
      <c r="AW16" s="16">
        <f>SUM(C16:AU16)</f>
        <v>0</v>
      </c>
      <c r="AX16" s="16"/>
      <c r="AY16" s="16"/>
      <c r="AZ16" s="34"/>
      <c r="BA16" s="43">
        <v>215</v>
      </c>
      <c r="BB16" s="18"/>
      <c r="BC16" s="36">
        <f>AW16/BA16</f>
        <v>0</v>
      </c>
      <c r="BD16" s="36"/>
      <c r="BE16" s="44">
        <f>CEILING(BC16,1)</f>
        <v>0</v>
      </c>
      <c r="BF16" s="44"/>
      <c r="BG16" s="37">
        <f>(BE16*BA16)-AW16</f>
        <v>0</v>
      </c>
      <c r="BH16" s="37"/>
      <c r="BI16" s="3"/>
      <c r="BJ16" s="3"/>
      <c r="BK16" s="69"/>
      <c r="BL16" s="69"/>
      <c r="BM16" s="69"/>
      <c r="BN16" s="69"/>
      <c r="BO16" s="67"/>
      <c r="BP16" s="3"/>
      <c r="BQ16" s="3"/>
      <c r="BR16" s="3"/>
      <c r="BS16" s="46"/>
      <c r="BT16" s="46"/>
    </row>
    <row r="17" spans="1:72" x14ac:dyDescent="0.15">
      <c r="A17" s="35"/>
      <c r="B17" s="3"/>
      <c r="C17" s="3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21"/>
      <c r="BD17" s="21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46"/>
      <c r="BT17" s="46"/>
    </row>
    <row r="18" spans="1:72" x14ac:dyDescent="0.15">
      <c r="A18" s="70" t="s">
        <v>65</v>
      </c>
      <c r="B18" s="4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41"/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13"/>
      <c r="AW18" s="3"/>
      <c r="AX18" s="3"/>
      <c r="AY18" s="3"/>
      <c r="AZ18" s="3"/>
      <c r="BA18" s="3"/>
      <c r="BB18" s="3"/>
      <c r="BC18" s="21"/>
      <c r="BD18" s="21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46"/>
      <c r="BT18" s="46"/>
    </row>
    <row r="19" spans="1:72" x14ac:dyDescent="0.15">
      <c r="A19" s="71"/>
      <c r="B19" s="11" t="s">
        <v>31</v>
      </c>
      <c r="C19" s="50">
        <f>C18</f>
        <v>0</v>
      </c>
      <c r="D19" s="49">
        <f t="shared" ref="D19:O19" si="39">D18</f>
        <v>0</v>
      </c>
      <c r="E19" s="50">
        <f t="shared" si="39"/>
        <v>0</v>
      </c>
      <c r="F19" s="49">
        <f t="shared" si="39"/>
        <v>0</v>
      </c>
      <c r="G19" s="50">
        <f t="shared" si="39"/>
        <v>0</v>
      </c>
      <c r="H19" s="49">
        <f t="shared" si="39"/>
        <v>0</v>
      </c>
      <c r="I19" s="50">
        <f t="shared" si="39"/>
        <v>0</v>
      </c>
      <c r="J19" s="49">
        <f t="shared" si="39"/>
        <v>0</v>
      </c>
      <c r="K19" s="50">
        <f t="shared" si="39"/>
        <v>0</v>
      </c>
      <c r="L19" s="49">
        <f t="shared" si="39"/>
        <v>0</v>
      </c>
      <c r="M19" s="50">
        <f t="shared" si="39"/>
        <v>0</v>
      </c>
      <c r="N19" s="49">
        <f t="shared" si="39"/>
        <v>0</v>
      </c>
      <c r="O19" s="50">
        <f t="shared" si="39"/>
        <v>0</v>
      </c>
      <c r="P19" s="49">
        <f>P18</f>
        <v>0</v>
      </c>
      <c r="Q19" s="50">
        <f t="shared" ref="Q19:V19" si="40">Q18</f>
        <v>0</v>
      </c>
      <c r="R19" s="49">
        <f t="shared" si="40"/>
        <v>0</v>
      </c>
      <c r="S19" s="50">
        <f t="shared" si="40"/>
        <v>0</v>
      </c>
      <c r="T19" s="49">
        <f t="shared" si="40"/>
        <v>0</v>
      </c>
      <c r="U19" s="50">
        <f t="shared" si="40"/>
        <v>0</v>
      </c>
      <c r="V19" s="49">
        <f t="shared" si="40"/>
        <v>0</v>
      </c>
      <c r="W19" s="50">
        <f>W18*4</f>
        <v>0</v>
      </c>
      <c r="X19" s="49">
        <f>X18</f>
        <v>0</v>
      </c>
      <c r="Y19" s="50">
        <f>Y18</f>
        <v>0</v>
      </c>
      <c r="Z19" s="49">
        <f>Z18*4</f>
        <v>0</v>
      </c>
      <c r="AA19" s="50">
        <f>AA18*8</f>
        <v>0</v>
      </c>
      <c r="AB19" s="49">
        <f>AB18*2</f>
        <v>0</v>
      </c>
      <c r="AC19" s="50">
        <f>AC18</f>
        <v>0</v>
      </c>
      <c r="AD19" s="49">
        <f>AD18</f>
        <v>0</v>
      </c>
      <c r="AE19" s="50">
        <f>AE18*4</f>
        <v>0</v>
      </c>
      <c r="AF19" s="49">
        <f>AF18*8</f>
        <v>0</v>
      </c>
      <c r="AG19" s="50">
        <f>AG18*8</f>
        <v>0</v>
      </c>
      <c r="AH19" s="49">
        <f>AH18*1</f>
        <v>0</v>
      </c>
      <c r="AI19" s="50">
        <f>AI18*1</f>
        <v>0</v>
      </c>
      <c r="AJ19" s="49">
        <f>AJ18*1</f>
        <v>0</v>
      </c>
      <c r="AK19" s="51"/>
      <c r="AL19" s="50">
        <f t="shared" ref="AL19:AO19" si="41">AL18</f>
        <v>0</v>
      </c>
      <c r="AM19" s="49">
        <f t="shared" si="41"/>
        <v>0</v>
      </c>
      <c r="AN19" s="50">
        <f t="shared" si="41"/>
        <v>0</v>
      </c>
      <c r="AO19" s="49">
        <f t="shared" si="41"/>
        <v>0</v>
      </c>
      <c r="AP19" s="50">
        <f>AP18</f>
        <v>0</v>
      </c>
      <c r="AQ19" s="49">
        <f t="shared" ref="AQ19" si="42">AQ18</f>
        <v>0</v>
      </c>
      <c r="AR19" s="50">
        <f>AR18</f>
        <v>0</v>
      </c>
      <c r="AS19" s="49">
        <f t="shared" ref="AS19" si="43">AS18</f>
        <v>0</v>
      </c>
      <c r="AT19" s="50">
        <f>AT18</f>
        <v>0</v>
      </c>
      <c r="AU19" s="49">
        <f t="shared" ref="AU19" si="44">AU18</f>
        <v>0</v>
      </c>
      <c r="AV19" s="33"/>
      <c r="AW19" s="15">
        <f>SUM(C19:AJ19)</f>
        <v>0</v>
      </c>
      <c r="AX19" s="15">
        <f>SUM(AL19:AU19)</f>
        <v>0</v>
      </c>
      <c r="AY19" s="15">
        <f>AW19+AX19</f>
        <v>0</v>
      </c>
      <c r="AZ19" s="34"/>
      <c r="BA19" s="43">
        <v>55</v>
      </c>
      <c r="BB19" s="18">
        <v>15</v>
      </c>
      <c r="BC19" s="36">
        <f>AW19/BA19</f>
        <v>0</v>
      </c>
      <c r="BD19" s="36">
        <f>AX19/BB19</f>
        <v>0</v>
      </c>
      <c r="BE19" s="44">
        <f>CEILING(BC19,1)</f>
        <v>0</v>
      </c>
      <c r="BF19" s="44">
        <f>CEILING(BD19,1)</f>
        <v>0</v>
      </c>
      <c r="BG19" s="37">
        <f>(BE19*64)-AW19</f>
        <v>0</v>
      </c>
      <c r="BH19" s="37">
        <f>(BF19*15)-AX19</f>
        <v>0</v>
      </c>
      <c r="BI19" s="3"/>
      <c r="BJ19" s="3"/>
      <c r="BK19" s="68">
        <v>0</v>
      </c>
      <c r="BL19" s="68">
        <v>0</v>
      </c>
      <c r="BM19" s="68">
        <v>0</v>
      </c>
      <c r="BN19" s="68">
        <v>0</v>
      </c>
      <c r="BO19" s="66">
        <f>SUM(BK19:BN20)</f>
        <v>0</v>
      </c>
      <c r="BP19" s="3"/>
      <c r="BQ19" s="3"/>
      <c r="BR19" s="3"/>
      <c r="BS19" s="46"/>
      <c r="BT19" s="46"/>
    </row>
    <row r="20" spans="1:72" x14ac:dyDescent="0.15">
      <c r="A20" s="71"/>
      <c r="B20" s="12" t="s">
        <v>0</v>
      </c>
      <c r="C20" s="53">
        <f>C4*C18</f>
        <v>0</v>
      </c>
      <c r="D20" s="52">
        <f t="shared" ref="D20:AJ20" si="45">D4*D18</f>
        <v>0</v>
      </c>
      <c r="E20" s="53">
        <f t="shared" si="45"/>
        <v>0</v>
      </c>
      <c r="F20" s="52">
        <f t="shared" si="45"/>
        <v>0</v>
      </c>
      <c r="G20" s="53">
        <f t="shared" si="45"/>
        <v>0</v>
      </c>
      <c r="H20" s="52">
        <f t="shared" si="45"/>
        <v>0</v>
      </c>
      <c r="I20" s="53">
        <f t="shared" si="45"/>
        <v>0</v>
      </c>
      <c r="J20" s="52">
        <f t="shared" ref="J20" si="46">J4*J18</f>
        <v>0</v>
      </c>
      <c r="K20" s="53">
        <f t="shared" si="45"/>
        <v>0</v>
      </c>
      <c r="L20" s="52">
        <f t="shared" ref="L20" si="47">L4*L18</f>
        <v>0</v>
      </c>
      <c r="M20" s="53">
        <f t="shared" si="45"/>
        <v>0</v>
      </c>
      <c r="N20" s="52">
        <f t="shared" ref="N20:O20" si="48">N4*N18</f>
        <v>0</v>
      </c>
      <c r="O20" s="53">
        <f t="shared" si="48"/>
        <v>0</v>
      </c>
      <c r="P20" s="52">
        <f>$P$4*P18</f>
        <v>0</v>
      </c>
      <c r="Q20" s="53">
        <f t="shared" si="45"/>
        <v>0</v>
      </c>
      <c r="R20" s="52">
        <f t="shared" si="45"/>
        <v>0</v>
      </c>
      <c r="S20" s="53">
        <f t="shared" si="45"/>
        <v>0</v>
      </c>
      <c r="T20" s="52">
        <f t="shared" si="45"/>
        <v>0</v>
      </c>
      <c r="U20" s="53">
        <f t="shared" si="45"/>
        <v>0</v>
      </c>
      <c r="V20" s="52">
        <f t="shared" si="45"/>
        <v>0</v>
      </c>
      <c r="W20" s="53">
        <f t="shared" si="45"/>
        <v>0</v>
      </c>
      <c r="X20" s="52">
        <f t="shared" si="45"/>
        <v>0</v>
      </c>
      <c r="Y20" s="53">
        <f t="shared" si="45"/>
        <v>0</v>
      </c>
      <c r="Z20" s="52">
        <f t="shared" si="45"/>
        <v>0</v>
      </c>
      <c r="AA20" s="53">
        <f t="shared" si="45"/>
        <v>0</v>
      </c>
      <c r="AB20" s="52">
        <f t="shared" si="45"/>
        <v>0</v>
      </c>
      <c r="AC20" s="53">
        <f t="shared" si="45"/>
        <v>0</v>
      </c>
      <c r="AD20" s="52">
        <f t="shared" si="45"/>
        <v>0</v>
      </c>
      <c r="AE20" s="53">
        <f t="shared" si="45"/>
        <v>0</v>
      </c>
      <c r="AF20" s="52">
        <f t="shared" si="45"/>
        <v>0</v>
      </c>
      <c r="AG20" s="53">
        <f t="shared" si="45"/>
        <v>0</v>
      </c>
      <c r="AH20" s="52">
        <f t="shared" si="45"/>
        <v>0</v>
      </c>
      <c r="AI20" s="53">
        <f t="shared" si="45"/>
        <v>0</v>
      </c>
      <c r="AJ20" s="52">
        <f t="shared" si="45"/>
        <v>0</v>
      </c>
      <c r="AK20" s="54"/>
      <c r="AL20" s="53">
        <f t="shared" ref="AL20:AU20" si="49">AL4*AL18</f>
        <v>0</v>
      </c>
      <c r="AM20" s="52">
        <f t="shared" si="49"/>
        <v>0</v>
      </c>
      <c r="AN20" s="53">
        <f t="shared" si="49"/>
        <v>0</v>
      </c>
      <c r="AO20" s="52">
        <f t="shared" si="49"/>
        <v>0</v>
      </c>
      <c r="AP20" s="53">
        <f t="shared" si="49"/>
        <v>0</v>
      </c>
      <c r="AQ20" s="52">
        <f t="shared" si="49"/>
        <v>0</v>
      </c>
      <c r="AR20" s="53">
        <f t="shared" ref="AR20:AS20" si="50">AR4*AR18</f>
        <v>0</v>
      </c>
      <c r="AS20" s="52">
        <f t="shared" si="50"/>
        <v>0</v>
      </c>
      <c r="AT20" s="53">
        <f t="shared" ref="AT20" si="51">AT4*AT18</f>
        <v>0</v>
      </c>
      <c r="AU20" s="49">
        <f t="shared" si="49"/>
        <v>0</v>
      </c>
      <c r="AV20" s="33"/>
      <c r="AW20" s="16">
        <f>SUM(C20:AU20)</f>
        <v>0</v>
      </c>
      <c r="AX20" s="16"/>
      <c r="AY20" s="16"/>
      <c r="AZ20" s="34"/>
      <c r="BA20" s="43">
        <v>215</v>
      </c>
      <c r="BB20" s="18"/>
      <c r="BC20" s="36">
        <f>AW20/BA20</f>
        <v>0</v>
      </c>
      <c r="BD20" s="36"/>
      <c r="BE20" s="44">
        <f>CEILING(BC20,1)</f>
        <v>0</v>
      </c>
      <c r="BF20" s="44"/>
      <c r="BG20" s="37">
        <f>(BE20*BA20)-AW20</f>
        <v>0</v>
      </c>
      <c r="BH20" s="37"/>
      <c r="BI20" s="3"/>
      <c r="BJ20" s="3"/>
      <c r="BK20" s="69"/>
      <c r="BL20" s="69"/>
      <c r="BM20" s="69"/>
      <c r="BN20" s="69"/>
      <c r="BO20" s="67"/>
      <c r="BP20" s="3"/>
      <c r="BQ20" s="3"/>
      <c r="BR20" s="3"/>
      <c r="BS20" s="46"/>
      <c r="BT20" s="46"/>
    </row>
    <row r="21" spans="1:72" x14ac:dyDescent="0.15">
      <c r="A21" s="35"/>
      <c r="B21" s="3"/>
      <c r="C21" s="3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21"/>
      <c r="BD21" s="21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46"/>
      <c r="BT21" s="46"/>
    </row>
    <row r="22" spans="1:72" x14ac:dyDescent="0.15">
      <c r="A22" s="70" t="s">
        <v>65</v>
      </c>
      <c r="B22" s="4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41"/>
      <c r="AL22" s="39">
        <v>0</v>
      </c>
      <c r="AM22" s="39">
        <v>0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13"/>
      <c r="AW22" s="3"/>
      <c r="AX22" s="3"/>
      <c r="AY22" s="3"/>
      <c r="AZ22" s="3"/>
      <c r="BA22" s="3"/>
      <c r="BB22" s="3"/>
      <c r="BC22" s="21"/>
      <c r="BD22" s="21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46"/>
      <c r="BT22" s="46"/>
    </row>
    <row r="23" spans="1:72" x14ac:dyDescent="0.15">
      <c r="A23" s="71"/>
      <c r="B23" s="11" t="s">
        <v>31</v>
      </c>
      <c r="C23" s="50">
        <f>C22</f>
        <v>0</v>
      </c>
      <c r="D23" s="49">
        <f t="shared" ref="D23:O23" si="52">D22</f>
        <v>0</v>
      </c>
      <c r="E23" s="50">
        <f t="shared" si="52"/>
        <v>0</v>
      </c>
      <c r="F23" s="49">
        <f t="shared" si="52"/>
        <v>0</v>
      </c>
      <c r="G23" s="50">
        <f t="shared" si="52"/>
        <v>0</v>
      </c>
      <c r="H23" s="49">
        <f t="shared" si="52"/>
        <v>0</v>
      </c>
      <c r="I23" s="50">
        <f t="shared" si="52"/>
        <v>0</v>
      </c>
      <c r="J23" s="49">
        <f t="shared" si="52"/>
        <v>0</v>
      </c>
      <c r="K23" s="50">
        <f t="shared" si="52"/>
        <v>0</v>
      </c>
      <c r="L23" s="49">
        <f t="shared" si="52"/>
        <v>0</v>
      </c>
      <c r="M23" s="50">
        <f t="shared" si="52"/>
        <v>0</v>
      </c>
      <c r="N23" s="49">
        <f t="shared" si="52"/>
        <v>0</v>
      </c>
      <c r="O23" s="50">
        <f t="shared" si="52"/>
        <v>0</v>
      </c>
      <c r="P23" s="49">
        <f>P22</f>
        <v>0</v>
      </c>
      <c r="Q23" s="50">
        <f t="shared" ref="Q23:V23" si="53">Q22</f>
        <v>0</v>
      </c>
      <c r="R23" s="49">
        <f t="shared" si="53"/>
        <v>0</v>
      </c>
      <c r="S23" s="50">
        <f t="shared" si="53"/>
        <v>0</v>
      </c>
      <c r="T23" s="49">
        <f t="shared" si="53"/>
        <v>0</v>
      </c>
      <c r="U23" s="50">
        <f t="shared" si="53"/>
        <v>0</v>
      </c>
      <c r="V23" s="49">
        <f t="shared" si="53"/>
        <v>0</v>
      </c>
      <c r="W23" s="50">
        <f>W22*4</f>
        <v>0</v>
      </c>
      <c r="X23" s="49">
        <f>X22</f>
        <v>0</v>
      </c>
      <c r="Y23" s="50">
        <f>Y22</f>
        <v>0</v>
      </c>
      <c r="Z23" s="49">
        <f>Z22*4</f>
        <v>0</v>
      </c>
      <c r="AA23" s="50">
        <f>AA22*8</f>
        <v>0</v>
      </c>
      <c r="AB23" s="49">
        <f>AB22*2</f>
        <v>0</v>
      </c>
      <c r="AC23" s="50">
        <f>AC22</f>
        <v>0</v>
      </c>
      <c r="AD23" s="49">
        <f>AD22</f>
        <v>0</v>
      </c>
      <c r="AE23" s="50">
        <f>AE22*4</f>
        <v>0</v>
      </c>
      <c r="AF23" s="49">
        <f>AF22*8</f>
        <v>0</v>
      </c>
      <c r="AG23" s="50">
        <f>AG22*8</f>
        <v>0</v>
      </c>
      <c r="AH23" s="49">
        <f>AH22*1</f>
        <v>0</v>
      </c>
      <c r="AI23" s="50">
        <f>AI22*1</f>
        <v>0</v>
      </c>
      <c r="AJ23" s="49">
        <f>AJ22*1</f>
        <v>0</v>
      </c>
      <c r="AK23" s="51"/>
      <c r="AL23" s="50">
        <f t="shared" ref="AL23:AO23" si="54">AL22</f>
        <v>0</v>
      </c>
      <c r="AM23" s="49">
        <f t="shared" si="54"/>
        <v>0</v>
      </c>
      <c r="AN23" s="50">
        <f t="shared" si="54"/>
        <v>0</v>
      </c>
      <c r="AO23" s="49">
        <f t="shared" si="54"/>
        <v>0</v>
      </c>
      <c r="AP23" s="50">
        <f>AP22</f>
        <v>0</v>
      </c>
      <c r="AQ23" s="49">
        <f t="shared" ref="AQ23" si="55">AQ22</f>
        <v>0</v>
      </c>
      <c r="AR23" s="50">
        <f>AR22</f>
        <v>0</v>
      </c>
      <c r="AS23" s="49">
        <f t="shared" ref="AS23" si="56">AS22</f>
        <v>0</v>
      </c>
      <c r="AT23" s="50">
        <f>AT22</f>
        <v>0</v>
      </c>
      <c r="AU23" s="49">
        <f t="shared" ref="AU23" si="57">AU22</f>
        <v>0</v>
      </c>
      <c r="AV23" s="33"/>
      <c r="AW23" s="15">
        <f>SUM(C23:AJ23)</f>
        <v>0</v>
      </c>
      <c r="AX23" s="15">
        <f>SUM(AL23:AU23)</f>
        <v>0</v>
      </c>
      <c r="AY23" s="15">
        <f>AW23+AX23</f>
        <v>0</v>
      </c>
      <c r="AZ23" s="34"/>
      <c r="BA23" s="43">
        <v>55</v>
      </c>
      <c r="BB23" s="18">
        <v>15</v>
      </c>
      <c r="BC23" s="36">
        <f>AW23/BA23</f>
        <v>0</v>
      </c>
      <c r="BD23" s="36">
        <f>AX23/BB23</f>
        <v>0</v>
      </c>
      <c r="BE23" s="44">
        <f>CEILING(BC23,1)</f>
        <v>0</v>
      </c>
      <c r="BF23" s="44">
        <f>CEILING(BD23,1)</f>
        <v>0</v>
      </c>
      <c r="BG23" s="37">
        <f>(BE23*64)-AW23</f>
        <v>0</v>
      </c>
      <c r="BH23" s="37">
        <f>(BF23*15)-AX23</f>
        <v>0</v>
      </c>
      <c r="BI23" s="3"/>
      <c r="BJ23" s="3"/>
      <c r="BK23" s="68">
        <v>0</v>
      </c>
      <c r="BL23" s="68">
        <v>0</v>
      </c>
      <c r="BM23" s="68">
        <v>0</v>
      </c>
      <c r="BN23" s="68">
        <v>0</v>
      </c>
      <c r="BO23" s="66">
        <f>SUM(BK23:BN24)</f>
        <v>0</v>
      </c>
      <c r="BP23" s="3"/>
      <c r="BQ23" s="3"/>
      <c r="BR23" s="3"/>
      <c r="BS23" s="46"/>
      <c r="BT23" s="46"/>
    </row>
    <row r="24" spans="1:72" x14ac:dyDescent="0.15">
      <c r="A24" s="71"/>
      <c r="B24" s="12" t="s">
        <v>0</v>
      </c>
      <c r="C24" s="53">
        <f>C4*C22</f>
        <v>0</v>
      </c>
      <c r="D24" s="52">
        <f t="shared" ref="D24:AJ24" si="58">D4*D22</f>
        <v>0</v>
      </c>
      <c r="E24" s="53">
        <f t="shared" si="58"/>
        <v>0</v>
      </c>
      <c r="F24" s="52">
        <f t="shared" si="58"/>
        <v>0</v>
      </c>
      <c r="G24" s="53">
        <f t="shared" si="58"/>
        <v>0</v>
      </c>
      <c r="H24" s="52">
        <f t="shared" si="58"/>
        <v>0</v>
      </c>
      <c r="I24" s="53">
        <f t="shared" si="58"/>
        <v>0</v>
      </c>
      <c r="J24" s="52">
        <f t="shared" ref="J24" si="59">J4*J22</f>
        <v>0</v>
      </c>
      <c r="K24" s="53">
        <f t="shared" si="58"/>
        <v>0</v>
      </c>
      <c r="L24" s="52">
        <f t="shared" ref="L24" si="60">L4*L22</f>
        <v>0</v>
      </c>
      <c r="M24" s="53">
        <f t="shared" si="58"/>
        <v>0</v>
      </c>
      <c r="N24" s="52">
        <f t="shared" ref="N24:O24" si="61">N4*N22</f>
        <v>0</v>
      </c>
      <c r="O24" s="53">
        <f t="shared" si="61"/>
        <v>0</v>
      </c>
      <c r="P24" s="52">
        <f>$P$4*P22</f>
        <v>0</v>
      </c>
      <c r="Q24" s="53">
        <f t="shared" si="58"/>
        <v>0</v>
      </c>
      <c r="R24" s="52">
        <f t="shared" si="58"/>
        <v>0</v>
      </c>
      <c r="S24" s="53">
        <f t="shared" si="58"/>
        <v>0</v>
      </c>
      <c r="T24" s="52">
        <f t="shared" si="58"/>
        <v>0</v>
      </c>
      <c r="U24" s="53">
        <f t="shared" si="58"/>
        <v>0</v>
      </c>
      <c r="V24" s="52">
        <f t="shared" si="58"/>
        <v>0</v>
      </c>
      <c r="W24" s="53">
        <f t="shared" si="58"/>
        <v>0</v>
      </c>
      <c r="X24" s="52">
        <f t="shared" si="58"/>
        <v>0</v>
      </c>
      <c r="Y24" s="53">
        <f t="shared" si="58"/>
        <v>0</v>
      </c>
      <c r="Z24" s="52">
        <f t="shared" si="58"/>
        <v>0</v>
      </c>
      <c r="AA24" s="53">
        <f t="shared" si="58"/>
        <v>0</v>
      </c>
      <c r="AB24" s="52">
        <f t="shared" si="58"/>
        <v>0</v>
      </c>
      <c r="AC24" s="53">
        <f t="shared" si="58"/>
        <v>0</v>
      </c>
      <c r="AD24" s="52">
        <f t="shared" si="58"/>
        <v>0</v>
      </c>
      <c r="AE24" s="53">
        <f t="shared" si="58"/>
        <v>0</v>
      </c>
      <c r="AF24" s="52">
        <f t="shared" si="58"/>
        <v>0</v>
      </c>
      <c r="AG24" s="53">
        <f t="shared" si="58"/>
        <v>0</v>
      </c>
      <c r="AH24" s="52">
        <f t="shared" si="58"/>
        <v>0</v>
      </c>
      <c r="AI24" s="53">
        <f t="shared" si="58"/>
        <v>0</v>
      </c>
      <c r="AJ24" s="52">
        <f t="shared" si="58"/>
        <v>0</v>
      </c>
      <c r="AK24" s="54"/>
      <c r="AL24" s="53">
        <f t="shared" ref="AL24:AU24" si="62">AL4*AL22</f>
        <v>0</v>
      </c>
      <c r="AM24" s="52">
        <f t="shared" si="62"/>
        <v>0</v>
      </c>
      <c r="AN24" s="53">
        <f t="shared" si="62"/>
        <v>0</v>
      </c>
      <c r="AO24" s="52">
        <f t="shared" si="62"/>
        <v>0</v>
      </c>
      <c r="AP24" s="53">
        <f t="shared" si="62"/>
        <v>0</v>
      </c>
      <c r="AQ24" s="52">
        <f t="shared" si="62"/>
        <v>0</v>
      </c>
      <c r="AR24" s="53">
        <f t="shared" ref="AR24:AS24" si="63">AR4*AR22</f>
        <v>0</v>
      </c>
      <c r="AS24" s="52">
        <f t="shared" si="63"/>
        <v>0</v>
      </c>
      <c r="AT24" s="53">
        <f t="shared" ref="AT24" si="64">AT4*AT22</f>
        <v>0</v>
      </c>
      <c r="AU24" s="49">
        <f t="shared" si="62"/>
        <v>0</v>
      </c>
      <c r="AV24" s="33"/>
      <c r="AW24" s="16">
        <f>SUM(C24:AU24)</f>
        <v>0</v>
      </c>
      <c r="AX24" s="16"/>
      <c r="AY24" s="16"/>
      <c r="AZ24" s="34"/>
      <c r="BA24" s="43">
        <v>215</v>
      </c>
      <c r="BB24" s="18"/>
      <c r="BC24" s="36">
        <f>AW24/BA24</f>
        <v>0</v>
      </c>
      <c r="BD24" s="36"/>
      <c r="BE24" s="44">
        <f>CEILING(BC24,1)</f>
        <v>0</v>
      </c>
      <c r="BF24" s="44"/>
      <c r="BG24" s="37">
        <f>(BE24*BA24)-AW24</f>
        <v>0</v>
      </c>
      <c r="BH24" s="37"/>
      <c r="BI24" s="3"/>
      <c r="BJ24" s="3"/>
      <c r="BK24" s="69"/>
      <c r="BL24" s="69"/>
      <c r="BM24" s="69"/>
      <c r="BN24" s="69"/>
      <c r="BO24" s="67"/>
      <c r="BP24" s="3"/>
      <c r="BQ24" s="3"/>
      <c r="BR24" s="3"/>
      <c r="BS24" s="46"/>
      <c r="BT24" s="46"/>
    </row>
    <row r="25" spans="1:72" x14ac:dyDescent="0.15">
      <c r="A25" s="35"/>
      <c r="B25" s="3"/>
      <c r="C25" s="3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21"/>
      <c r="BD25" s="21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46"/>
      <c r="BT25" s="46"/>
    </row>
    <row r="26" spans="1:72" x14ac:dyDescent="0.15">
      <c r="A26" s="70" t="s">
        <v>65</v>
      </c>
      <c r="B26" s="4" t="s">
        <v>32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41"/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13"/>
      <c r="AW26" s="3"/>
      <c r="AX26" s="3"/>
      <c r="AY26" s="3"/>
      <c r="AZ26" s="3"/>
      <c r="BA26" s="3"/>
      <c r="BB26" s="3"/>
      <c r="BC26" s="21"/>
      <c r="BD26" s="21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46"/>
      <c r="BT26" s="46"/>
    </row>
    <row r="27" spans="1:72" x14ac:dyDescent="0.15">
      <c r="A27" s="71"/>
      <c r="B27" s="11" t="s">
        <v>31</v>
      </c>
      <c r="C27" s="50">
        <f>C26</f>
        <v>0</v>
      </c>
      <c r="D27" s="49">
        <f t="shared" ref="D27:O27" si="65">D26</f>
        <v>0</v>
      </c>
      <c r="E27" s="50">
        <f t="shared" si="65"/>
        <v>0</v>
      </c>
      <c r="F27" s="49">
        <f t="shared" si="65"/>
        <v>0</v>
      </c>
      <c r="G27" s="50">
        <f t="shared" si="65"/>
        <v>0</v>
      </c>
      <c r="H27" s="49">
        <f t="shared" si="65"/>
        <v>0</v>
      </c>
      <c r="I27" s="50">
        <f t="shared" si="65"/>
        <v>0</v>
      </c>
      <c r="J27" s="49">
        <f t="shared" si="65"/>
        <v>0</v>
      </c>
      <c r="K27" s="50">
        <f t="shared" si="65"/>
        <v>0</v>
      </c>
      <c r="L27" s="49">
        <f t="shared" si="65"/>
        <v>0</v>
      </c>
      <c r="M27" s="50">
        <f t="shared" si="65"/>
        <v>0</v>
      </c>
      <c r="N27" s="49">
        <f t="shared" si="65"/>
        <v>0</v>
      </c>
      <c r="O27" s="50">
        <f t="shared" si="65"/>
        <v>0</v>
      </c>
      <c r="P27" s="49">
        <f>P26</f>
        <v>0</v>
      </c>
      <c r="Q27" s="50">
        <f t="shared" ref="Q27:V27" si="66">Q26</f>
        <v>0</v>
      </c>
      <c r="R27" s="49">
        <f t="shared" si="66"/>
        <v>0</v>
      </c>
      <c r="S27" s="50">
        <f t="shared" si="66"/>
        <v>0</v>
      </c>
      <c r="T27" s="49">
        <f t="shared" si="66"/>
        <v>0</v>
      </c>
      <c r="U27" s="50">
        <f t="shared" si="66"/>
        <v>0</v>
      </c>
      <c r="V27" s="49">
        <f t="shared" si="66"/>
        <v>0</v>
      </c>
      <c r="W27" s="50">
        <f>W26*4</f>
        <v>0</v>
      </c>
      <c r="X27" s="49">
        <f>X26</f>
        <v>0</v>
      </c>
      <c r="Y27" s="50">
        <f>Y26</f>
        <v>0</v>
      </c>
      <c r="Z27" s="49">
        <f>Z26*4</f>
        <v>0</v>
      </c>
      <c r="AA27" s="50">
        <f>AA26*8</f>
        <v>0</v>
      </c>
      <c r="AB27" s="49">
        <f>AB26*2</f>
        <v>0</v>
      </c>
      <c r="AC27" s="50">
        <f>AC26</f>
        <v>0</v>
      </c>
      <c r="AD27" s="49">
        <f>AD26</f>
        <v>0</v>
      </c>
      <c r="AE27" s="50">
        <f>AE26*4</f>
        <v>0</v>
      </c>
      <c r="AF27" s="49">
        <f>AF26*8</f>
        <v>0</v>
      </c>
      <c r="AG27" s="50">
        <f>AG26*8</f>
        <v>0</v>
      </c>
      <c r="AH27" s="49">
        <f>AH26*1</f>
        <v>0</v>
      </c>
      <c r="AI27" s="50">
        <f>AI26*1</f>
        <v>0</v>
      </c>
      <c r="AJ27" s="49">
        <f>AJ26*1</f>
        <v>0</v>
      </c>
      <c r="AK27" s="51"/>
      <c r="AL27" s="50">
        <f t="shared" ref="AL27:AO27" si="67">AL26</f>
        <v>0</v>
      </c>
      <c r="AM27" s="49">
        <f t="shared" si="67"/>
        <v>0</v>
      </c>
      <c r="AN27" s="50">
        <f t="shared" si="67"/>
        <v>0</v>
      </c>
      <c r="AO27" s="49">
        <f t="shared" si="67"/>
        <v>0</v>
      </c>
      <c r="AP27" s="50">
        <f>AP26</f>
        <v>0</v>
      </c>
      <c r="AQ27" s="49">
        <f t="shared" ref="AQ27" si="68">AQ26</f>
        <v>0</v>
      </c>
      <c r="AR27" s="50">
        <f>AR26</f>
        <v>0</v>
      </c>
      <c r="AS27" s="49">
        <f t="shared" ref="AS27" si="69">AS26</f>
        <v>0</v>
      </c>
      <c r="AT27" s="50">
        <f>AT26</f>
        <v>0</v>
      </c>
      <c r="AU27" s="49">
        <f t="shared" ref="AU27" si="70">AU26</f>
        <v>0</v>
      </c>
      <c r="AV27" s="33"/>
      <c r="AW27" s="15">
        <f>SUM(C27:AJ27)</f>
        <v>0</v>
      </c>
      <c r="AX27" s="15">
        <f>SUM(AL27:AU27)</f>
        <v>0</v>
      </c>
      <c r="AY27" s="15">
        <f>AW27+AX27</f>
        <v>0</v>
      </c>
      <c r="AZ27" s="34"/>
      <c r="BA27" s="43">
        <v>55</v>
      </c>
      <c r="BB27" s="18">
        <v>15</v>
      </c>
      <c r="BC27" s="36">
        <f>AW27/BA27</f>
        <v>0</v>
      </c>
      <c r="BD27" s="36">
        <f>AX27/BB27</f>
        <v>0</v>
      </c>
      <c r="BE27" s="44">
        <f>CEILING(BC27,1)</f>
        <v>0</v>
      </c>
      <c r="BF27" s="44">
        <f>CEILING(BD27,1)</f>
        <v>0</v>
      </c>
      <c r="BG27" s="37">
        <f>(BE27*64)-AW27</f>
        <v>0</v>
      </c>
      <c r="BH27" s="37">
        <f>(BF27*15)-AX27</f>
        <v>0</v>
      </c>
      <c r="BI27" s="3"/>
      <c r="BJ27" s="3"/>
      <c r="BK27" s="68">
        <v>0</v>
      </c>
      <c r="BL27" s="68">
        <v>0</v>
      </c>
      <c r="BM27" s="68">
        <v>0</v>
      </c>
      <c r="BN27" s="68">
        <v>0</v>
      </c>
      <c r="BO27" s="66">
        <f>SUM(BK27:BN28)</f>
        <v>0</v>
      </c>
      <c r="BP27" s="3"/>
      <c r="BQ27" s="3"/>
      <c r="BR27" s="3"/>
      <c r="BS27" s="46"/>
      <c r="BT27" s="46"/>
    </row>
    <row r="28" spans="1:72" x14ac:dyDescent="0.15">
      <c r="A28" s="71"/>
      <c r="B28" s="12" t="s">
        <v>0</v>
      </c>
      <c r="C28" s="53">
        <f>C4*C26</f>
        <v>0</v>
      </c>
      <c r="D28" s="52">
        <f t="shared" ref="D28:AJ28" si="71">D4*D26</f>
        <v>0</v>
      </c>
      <c r="E28" s="53">
        <f t="shared" si="71"/>
        <v>0</v>
      </c>
      <c r="F28" s="52">
        <f t="shared" si="71"/>
        <v>0</v>
      </c>
      <c r="G28" s="53">
        <f t="shared" si="71"/>
        <v>0</v>
      </c>
      <c r="H28" s="52">
        <f t="shared" si="71"/>
        <v>0</v>
      </c>
      <c r="I28" s="53">
        <f t="shared" si="71"/>
        <v>0</v>
      </c>
      <c r="J28" s="52">
        <f t="shared" ref="J28" si="72">J4*J26</f>
        <v>0</v>
      </c>
      <c r="K28" s="53">
        <f t="shared" si="71"/>
        <v>0</v>
      </c>
      <c r="L28" s="52">
        <f t="shared" ref="L28" si="73">L4*L26</f>
        <v>0</v>
      </c>
      <c r="M28" s="53">
        <f t="shared" si="71"/>
        <v>0</v>
      </c>
      <c r="N28" s="52">
        <f t="shared" ref="N28:O28" si="74">N4*N26</f>
        <v>0</v>
      </c>
      <c r="O28" s="53">
        <f t="shared" si="74"/>
        <v>0</v>
      </c>
      <c r="P28" s="52">
        <f>$P$4*P26</f>
        <v>0</v>
      </c>
      <c r="Q28" s="53">
        <f t="shared" si="71"/>
        <v>0</v>
      </c>
      <c r="R28" s="52">
        <f t="shared" si="71"/>
        <v>0</v>
      </c>
      <c r="S28" s="53">
        <f t="shared" si="71"/>
        <v>0</v>
      </c>
      <c r="T28" s="52">
        <f t="shared" si="71"/>
        <v>0</v>
      </c>
      <c r="U28" s="53">
        <f t="shared" si="71"/>
        <v>0</v>
      </c>
      <c r="V28" s="52">
        <f t="shared" si="71"/>
        <v>0</v>
      </c>
      <c r="W28" s="53">
        <f t="shared" si="71"/>
        <v>0</v>
      </c>
      <c r="X28" s="52">
        <f t="shared" si="71"/>
        <v>0</v>
      </c>
      <c r="Y28" s="53">
        <f t="shared" si="71"/>
        <v>0</v>
      </c>
      <c r="Z28" s="52">
        <f t="shared" si="71"/>
        <v>0</v>
      </c>
      <c r="AA28" s="53">
        <f t="shared" si="71"/>
        <v>0</v>
      </c>
      <c r="AB28" s="52">
        <f t="shared" si="71"/>
        <v>0</v>
      </c>
      <c r="AC28" s="53">
        <f t="shared" si="71"/>
        <v>0</v>
      </c>
      <c r="AD28" s="52">
        <f t="shared" si="71"/>
        <v>0</v>
      </c>
      <c r="AE28" s="53">
        <f t="shared" si="71"/>
        <v>0</v>
      </c>
      <c r="AF28" s="52">
        <f t="shared" si="71"/>
        <v>0</v>
      </c>
      <c r="AG28" s="53">
        <f t="shared" si="71"/>
        <v>0</v>
      </c>
      <c r="AH28" s="52">
        <f t="shared" si="71"/>
        <v>0</v>
      </c>
      <c r="AI28" s="53">
        <f t="shared" si="71"/>
        <v>0</v>
      </c>
      <c r="AJ28" s="52">
        <f t="shared" si="71"/>
        <v>0</v>
      </c>
      <c r="AK28" s="54"/>
      <c r="AL28" s="53">
        <f t="shared" ref="AL28:AU28" si="75">AL4*AL26</f>
        <v>0</v>
      </c>
      <c r="AM28" s="52">
        <f t="shared" si="75"/>
        <v>0</v>
      </c>
      <c r="AN28" s="53">
        <f t="shared" si="75"/>
        <v>0</v>
      </c>
      <c r="AO28" s="52">
        <f t="shared" si="75"/>
        <v>0</v>
      </c>
      <c r="AP28" s="53">
        <f t="shared" si="75"/>
        <v>0</v>
      </c>
      <c r="AQ28" s="52">
        <f t="shared" si="75"/>
        <v>0</v>
      </c>
      <c r="AR28" s="53">
        <f t="shared" ref="AR28:AS28" si="76">AR4*AR26</f>
        <v>0</v>
      </c>
      <c r="AS28" s="52">
        <f t="shared" si="76"/>
        <v>0</v>
      </c>
      <c r="AT28" s="53">
        <f t="shared" ref="AT28" si="77">AT4*AT26</f>
        <v>0</v>
      </c>
      <c r="AU28" s="49">
        <f t="shared" si="75"/>
        <v>0</v>
      </c>
      <c r="AV28" s="33"/>
      <c r="AW28" s="16">
        <f>SUM(C28:AU28)</f>
        <v>0</v>
      </c>
      <c r="AX28" s="16"/>
      <c r="AY28" s="16"/>
      <c r="AZ28" s="34"/>
      <c r="BA28" s="43">
        <v>215</v>
      </c>
      <c r="BB28" s="18"/>
      <c r="BC28" s="36">
        <f>AW28/BA28</f>
        <v>0</v>
      </c>
      <c r="BD28" s="36"/>
      <c r="BE28" s="44">
        <f>CEILING(BC28,1)</f>
        <v>0</v>
      </c>
      <c r="BF28" s="44"/>
      <c r="BG28" s="37">
        <f>(BE28*BA28)-AW28</f>
        <v>0</v>
      </c>
      <c r="BH28" s="37"/>
      <c r="BI28" s="3"/>
      <c r="BJ28" s="3"/>
      <c r="BK28" s="69"/>
      <c r="BL28" s="69"/>
      <c r="BM28" s="69"/>
      <c r="BN28" s="69"/>
      <c r="BO28" s="67"/>
      <c r="BP28" s="3"/>
      <c r="BQ28" s="3"/>
      <c r="BR28" s="3"/>
      <c r="BS28" s="46"/>
      <c r="BT28" s="46"/>
    </row>
    <row r="29" spans="1:72" x14ac:dyDescent="0.15">
      <c r="A29" s="1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3"/>
      <c r="AW29" s="3"/>
      <c r="AX29" s="3"/>
      <c r="AY29" s="3"/>
      <c r="AZ29" s="3"/>
      <c r="BA29" s="20"/>
      <c r="BB29" s="20"/>
      <c r="BC29" s="21"/>
      <c r="BD29" s="21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46"/>
      <c r="BT29" s="46"/>
    </row>
    <row r="30" spans="1:72" ht="14.25" customHeight="1" x14ac:dyDescent="0.15">
      <c r="A30" s="70" t="s">
        <v>65</v>
      </c>
      <c r="B30" s="4" t="s">
        <v>32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41"/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13"/>
      <c r="AW30" s="3"/>
      <c r="AX30" s="3"/>
      <c r="AY30" s="3"/>
      <c r="AZ30" s="3"/>
      <c r="BA30" s="3"/>
      <c r="BB30" s="3"/>
      <c r="BC30" s="21"/>
      <c r="BD30" s="21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46"/>
      <c r="BT30" s="46"/>
    </row>
    <row r="31" spans="1:72" x14ac:dyDescent="0.15">
      <c r="A31" s="71"/>
      <c r="B31" s="11" t="s">
        <v>31</v>
      </c>
      <c r="C31" s="50">
        <f>C30</f>
        <v>0</v>
      </c>
      <c r="D31" s="49">
        <f t="shared" ref="D31:O31" si="78">D30</f>
        <v>0</v>
      </c>
      <c r="E31" s="50">
        <f t="shared" si="78"/>
        <v>0</v>
      </c>
      <c r="F31" s="49">
        <f t="shared" si="78"/>
        <v>0</v>
      </c>
      <c r="G31" s="50">
        <f t="shared" si="78"/>
        <v>0</v>
      </c>
      <c r="H31" s="49">
        <f t="shared" si="78"/>
        <v>0</v>
      </c>
      <c r="I31" s="50">
        <f t="shared" si="78"/>
        <v>0</v>
      </c>
      <c r="J31" s="49">
        <f t="shared" si="78"/>
        <v>0</v>
      </c>
      <c r="K31" s="50">
        <f t="shared" si="78"/>
        <v>0</v>
      </c>
      <c r="L31" s="49">
        <f t="shared" si="78"/>
        <v>0</v>
      </c>
      <c r="M31" s="50">
        <f t="shared" si="78"/>
        <v>0</v>
      </c>
      <c r="N31" s="49">
        <f t="shared" si="78"/>
        <v>0</v>
      </c>
      <c r="O31" s="50">
        <f t="shared" si="78"/>
        <v>0</v>
      </c>
      <c r="P31" s="49">
        <f>P30</f>
        <v>0</v>
      </c>
      <c r="Q31" s="50">
        <f t="shared" ref="Q31:V31" si="79">Q30</f>
        <v>0</v>
      </c>
      <c r="R31" s="49">
        <f t="shared" si="79"/>
        <v>0</v>
      </c>
      <c r="S31" s="50">
        <f t="shared" si="79"/>
        <v>0</v>
      </c>
      <c r="T31" s="49">
        <f t="shared" si="79"/>
        <v>0</v>
      </c>
      <c r="U31" s="50">
        <f t="shared" si="79"/>
        <v>0</v>
      </c>
      <c r="V31" s="49">
        <f t="shared" si="79"/>
        <v>0</v>
      </c>
      <c r="W31" s="50">
        <f>W30*4</f>
        <v>0</v>
      </c>
      <c r="X31" s="49">
        <f>X30</f>
        <v>0</v>
      </c>
      <c r="Y31" s="50">
        <f>Y30</f>
        <v>0</v>
      </c>
      <c r="Z31" s="49">
        <f>Z30*4</f>
        <v>0</v>
      </c>
      <c r="AA31" s="50">
        <f>AA30*8</f>
        <v>0</v>
      </c>
      <c r="AB31" s="49">
        <f>AB30*2</f>
        <v>0</v>
      </c>
      <c r="AC31" s="50">
        <f>AC30</f>
        <v>0</v>
      </c>
      <c r="AD31" s="49">
        <f>AD30</f>
        <v>0</v>
      </c>
      <c r="AE31" s="50">
        <f>AE30*4</f>
        <v>0</v>
      </c>
      <c r="AF31" s="49">
        <f>AF30*8</f>
        <v>0</v>
      </c>
      <c r="AG31" s="50">
        <f>AG30*8</f>
        <v>0</v>
      </c>
      <c r="AH31" s="49">
        <f>AH30*1</f>
        <v>0</v>
      </c>
      <c r="AI31" s="50">
        <f>AI30*1</f>
        <v>0</v>
      </c>
      <c r="AJ31" s="49">
        <f>AJ30*1</f>
        <v>0</v>
      </c>
      <c r="AK31" s="51"/>
      <c r="AL31" s="50">
        <f t="shared" ref="AL31:AO31" si="80">AL30</f>
        <v>0</v>
      </c>
      <c r="AM31" s="49">
        <f t="shared" si="80"/>
        <v>0</v>
      </c>
      <c r="AN31" s="50">
        <f t="shared" si="80"/>
        <v>0</v>
      </c>
      <c r="AO31" s="49">
        <f t="shared" si="80"/>
        <v>0</v>
      </c>
      <c r="AP31" s="50">
        <f>AP30</f>
        <v>0</v>
      </c>
      <c r="AQ31" s="49">
        <f t="shared" ref="AQ31" si="81">AQ30</f>
        <v>0</v>
      </c>
      <c r="AR31" s="50">
        <f>AR30</f>
        <v>0</v>
      </c>
      <c r="AS31" s="49">
        <f t="shared" ref="AS31" si="82">AS30</f>
        <v>0</v>
      </c>
      <c r="AT31" s="50">
        <f>AT30</f>
        <v>0</v>
      </c>
      <c r="AU31" s="49">
        <f t="shared" ref="AU31" si="83">AU30</f>
        <v>0</v>
      </c>
      <c r="AV31" s="33"/>
      <c r="AW31" s="15">
        <f>SUM(C31:AJ31)</f>
        <v>0</v>
      </c>
      <c r="AX31" s="15">
        <f>SUM(AL31:AU31)</f>
        <v>0</v>
      </c>
      <c r="AY31" s="15">
        <f>AW31+AX31</f>
        <v>0</v>
      </c>
      <c r="AZ31" s="34"/>
      <c r="BA31" s="43">
        <v>55</v>
      </c>
      <c r="BB31" s="18">
        <v>15</v>
      </c>
      <c r="BC31" s="36">
        <f>AW31/BA31</f>
        <v>0</v>
      </c>
      <c r="BD31" s="36">
        <f>AX31/BB31</f>
        <v>0</v>
      </c>
      <c r="BE31" s="44">
        <f>CEILING(BC31,1)</f>
        <v>0</v>
      </c>
      <c r="BF31" s="44">
        <f>CEILING(BD31,1)</f>
        <v>0</v>
      </c>
      <c r="BG31" s="37">
        <f>BE31*64-AW31</f>
        <v>0</v>
      </c>
      <c r="BH31" s="37">
        <f>BF31*15-AX31</f>
        <v>0</v>
      </c>
      <c r="BI31" s="3"/>
      <c r="BJ31" s="3"/>
      <c r="BK31" s="68">
        <v>0</v>
      </c>
      <c r="BL31" s="68">
        <v>0</v>
      </c>
      <c r="BM31" s="68">
        <v>0</v>
      </c>
      <c r="BN31" s="68">
        <v>0</v>
      </c>
      <c r="BO31" s="66">
        <f>SUM(BK31:BN32)</f>
        <v>0</v>
      </c>
      <c r="BP31" s="3"/>
      <c r="BQ31" s="3"/>
      <c r="BR31" s="3"/>
      <c r="BS31" s="46"/>
      <c r="BT31" s="46"/>
    </row>
    <row r="32" spans="1:72" x14ac:dyDescent="0.15">
      <c r="A32" s="71"/>
      <c r="B32" s="12" t="s">
        <v>0</v>
      </c>
      <c r="C32" s="53">
        <f>C4*C30</f>
        <v>0</v>
      </c>
      <c r="D32" s="52">
        <f>D4*D30</f>
        <v>0</v>
      </c>
      <c r="E32" s="53">
        <f>E4*E30</f>
        <v>0</v>
      </c>
      <c r="F32" s="52">
        <f>F4*F30</f>
        <v>0</v>
      </c>
      <c r="G32" s="53">
        <f t="shared" ref="G32:AU32" si="84">G4*G30</f>
        <v>0</v>
      </c>
      <c r="H32" s="52">
        <f t="shared" si="84"/>
        <v>0</v>
      </c>
      <c r="I32" s="53">
        <f t="shared" si="84"/>
        <v>0</v>
      </c>
      <c r="J32" s="52">
        <f t="shared" si="84"/>
        <v>0</v>
      </c>
      <c r="K32" s="53">
        <f t="shared" si="84"/>
        <v>0</v>
      </c>
      <c r="L32" s="52">
        <f t="shared" si="84"/>
        <v>0</v>
      </c>
      <c r="M32" s="53">
        <f t="shared" si="84"/>
        <v>0</v>
      </c>
      <c r="N32" s="52">
        <f t="shared" si="84"/>
        <v>0</v>
      </c>
      <c r="O32" s="53">
        <f t="shared" si="84"/>
        <v>0</v>
      </c>
      <c r="P32" s="52">
        <f>$P$4*P30</f>
        <v>0</v>
      </c>
      <c r="Q32" s="53">
        <f t="shared" si="84"/>
        <v>0</v>
      </c>
      <c r="R32" s="52">
        <f t="shared" si="84"/>
        <v>0</v>
      </c>
      <c r="S32" s="53">
        <f t="shared" si="84"/>
        <v>0</v>
      </c>
      <c r="T32" s="52">
        <f t="shared" si="84"/>
        <v>0</v>
      </c>
      <c r="U32" s="53">
        <f t="shared" si="84"/>
        <v>0</v>
      </c>
      <c r="V32" s="52">
        <f t="shared" si="84"/>
        <v>0</v>
      </c>
      <c r="W32" s="53">
        <f t="shared" si="84"/>
        <v>0</v>
      </c>
      <c r="X32" s="52">
        <f t="shared" si="84"/>
        <v>0</v>
      </c>
      <c r="Y32" s="53">
        <f t="shared" si="84"/>
        <v>0</v>
      </c>
      <c r="Z32" s="52">
        <f t="shared" si="84"/>
        <v>0</v>
      </c>
      <c r="AA32" s="53">
        <f t="shared" si="84"/>
        <v>0</v>
      </c>
      <c r="AB32" s="52">
        <f t="shared" si="84"/>
        <v>0</v>
      </c>
      <c r="AC32" s="53">
        <f t="shared" si="84"/>
        <v>0</v>
      </c>
      <c r="AD32" s="52">
        <f t="shared" si="84"/>
        <v>0</v>
      </c>
      <c r="AE32" s="53">
        <f t="shared" si="84"/>
        <v>0</v>
      </c>
      <c r="AF32" s="52">
        <f t="shared" si="84"/>
        <v>0</v>
      </c>
      <c r="AG32" s="53">
        <f t="shared" si="84"/>
        <v>0</v>
      </c>
      <c r="AH32" s="52">
        <f t="shared" si="84"/>
        <v>0</v>
      </c>
      <c r="AI32" s="53">
        <f t="shared" si="84"/>
        <v>0</v>
      </c>
      <c r="AJ32" s="52">
        <f t="shared" si="84"/>
        <v>0</v>
      </c>
      <c r="AK32" s="54"/>
      <c r="AL32" s="50">
        <f t="shared" si="84"/>
        <v>0</v>
      </c>
      <c r="AM32" s="49">
        <f t="shared" si="84"/>
        <v>0</v>
      </c>
      <c r="AN32" s="50">
        <f t="shared" si="84"/>
        <v>0</v>
      </c>
      <c r="AO32" s="49">
        <f t="shared" si="84"/>
        <v>0</v>
      </c>
      <c r="AP32" s="50">
        <f t="shared" si="84"/>
        <v>0</v>
      </c>
      <c r="AQ32" s="49">
        <f t="shared" si="84"/>
        <v>0</v>
      </c>
      <c r="AR32" s="50">
        <f t="shared" si="84"/>
        <v>0</v>
      </c>
      <c r="AS32" s="49">
        <f t="shared" si="84"/>
        <v>0</v>
      </c>
      <c r="AT32" s="50">
        <f t="shared" si="84"/>
        <v>0</v>
      </c>
      <c r="AU32" s="49">
        <f t="shared" si="84"/>
        <v>0</v>
      </c>
      <c r="AV32" s="33"/>
      <c r="AW32" s="16">
        <f>SUM(C32:AU32)</f>
        <v>0</v>
      </c>
      <c r="AX32" s="16"/>
      <c r="AY32" s="16"/>
      <c r="AZ32" s="34"/>
      <c r="BA32" s="43">
        <v>215</v>
      </c>
      <c r="BB32" s="18"/>
      <c r="BC32" s="36">
        <f>AW32/BA32</f>
        <v>0</v>
      </c>
      <c r="BD32" s="36"/>
      <c r="BE32" s="44">
        <f>CEILING(BC32,1)</f>
        <v>0</v>
      </c>
      <c r="BF32" s="44"/>
      <c r="BG32" s="37">
        <f>(BE32*BA32)-AW32</f>
        <v>0</v>
      </c>
      <c r="BH32" s="37"/>
      <c r="BI32" s="3"/>
      <c r="BJ32" s="3"/>
      <c r="BK32" s="69"/>
      <c r="BL32" s="69"/>
      <c r="BM32" s="69"/>
      <c r="BN32" s="69"/>
      <c r="BO32" s="67"/>
      <c r="BP32" s="3"/>
      <c r="BQ32" s="3"/>
      <c r="BR32" s="3"/>
      <c r="BS32" s="46"/>
      <c r="BT32" s="46"/>
    </row>
    <row r="33" spans="1:72" x14ac:dyDescent="0.15">
      <c r="A33" s="35"/>
      <c r="B33" s="3"/>
      <c r="C33" s="57"/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21"/>
      <c r="BD33" s="21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46"/>
      <c r="BT33" s="46"/>
    </row>
    <row r="34" spans="1:72" x14ac:dyDescent="0.15">
      <c r="A34" s="70" t="s">
        <v>65</v>
      </c>
      <c r="B34" s="4" t="s">
        <v>32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41"/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13"/>
      <c r="AW34" s="3"/>
      <c r="AX34" s="3"/>
      <c r="AY34" s="3"/>
      <c r="AZ34" s="3"/>
      <c r="BA34" s="3"/>
      <c r="BB34" s="3"/>
      <c r="BC34" s="21"/>
      <c r="BD34" s="21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46"/>
      <c r="BT34" s="46"/>
    </row>
    <row r="35" spans="1:72" x14ac:dyDescent="0.15">
      <c r="A35" s="71"/>
      <c r="B35" s="11" t="s">
        <v>31</v>
      </c>
      <c r="C35" s="50">
        <f>C34</f>
        <v>0</v>
      </c>
      <c r="D35" s="49">
        <f t="shared" ref="D35:O35" si="85">D34</f>
        <v>0</v>
      </c>
      <c r="E35" s="50">
        <f t="shared" si="85"/>
        <v>0</v>
      </c>
      <c r="F35" s="49">
        <f t="shared" si="85"/>
        <v>0</v>
      </c>
      <c r="G35" s="50">
        <f t="shared" si="85"/>
        <v>0</v>
      </c>
      <c r="H35" s="49">
        <f t="shared" si="85"/>
        <v>0</v>
      </c>
      <c r="I35" s="50">
        <f t="shared" si="85"/>
        <v>0</v>
      </c>
      <c r="J35" s="49">
        <f t="shared" si="85"/>
        <v>0</v>
      </c>
      <c r="K35" s="50">
        <f t="shared" si="85"/>
        <v>0</v>
      </c>
      <c r="L35" s="49">
        <f t="shared" si="85"/>
        <v>0</v>
      </c>
      <c r="M35" s="50">
        <f t="shared" si="85"/>
        <v>0</v>
      </c>
      <c r="N35" s="49">
        <f t="shared" si="85"/>
        <v>0</v>
      </c>
      <c r="O35" s="50">
        <f t="shared" si="85"/>
        <v>0</v>
      </c>
      <c r="P35" s="49">
        <f>P34</f>
        <v>0</v>
      </c>
      <c r="Q35" s="50">
        <f t="shared" ref="Q35:V35" si="86">Q34</f>
        <v>0</v>
      </c>
      <c r="R35" s="49">
        <f t="shared" si="86"/>
        <v>0</v>
      </c>
      <c r="S35" s="50">
        <f t="shared" si="86"/>
        <v>0</v>
      </c>
      <c r="T35" s="49">
        <f t="shared" si="86"/>
        <v>0</v>
      </c>
      <c r="U35" s="50">
        <f t="shared" si="86"/>
        <v>0</v>
      </c>
      <c r="V35" s="49">
        <f t="shared" si="86"/>
        <v>0</v>
      </c>
      <c r="W35" s="50">
        <f>W34*4</f>
        <v>0</v>
      </c>
      <c r="X35" s="49">
        <f>X34</f>
        <v>0</v>
      </c>
      <c r="Y35" s="50">
        <f>Y34</f>
        <v>0</v>
      </c>
      <c r="Z35" s="49">
        <f>Z34*4</f>
        <v>0</v>
      </c>
      <c r="AA35" s="50">
        <f>AA34*8</f>
        <v>0</v>
      </c>
      <c r="AB35" s="49">
        <f>AB34*2</f>
        <v>0</v>
      </c>
      <c r="AC35" s="50">
        <f>AC34</f>
        <v>0</v>
      </c>
      <c r="AD35" s="49">
        <f>AD34</f>
        <v>0</v>
      </c>
      <c r="AE35" s="50">
        <f>AE34*4</f>
        <v>0</v>
      </c>
      <c r="AF35" s="49">
        <f>AF34*8</f>
        <v>0</v>
      </c>
      <c r="AG35" s="50">
        <f>AG34*8</f>
        <v>0</v>
      </c>
      <c r="AH35" s="49">
        <f>AH34*1</f>
        <v>0</v>
      </c>
      <c r="AI35" s="50">
        <f>AI34*1</f>
        <v>0</v>
      </c>
      <c r="AJ35" s="49">
        <f>AJ34*1</f>
        <v>0</v>
      </c>
      <c r="AK35" s="51"/>
      <c r="AL35" s="50">
        <f t="shared" ref="AL35:AO35" si="87">AL34</f>
        <v>0</v>
      </c>
      <c r="AM35" s="49">
        <f t="shared" si="87"/>
        <v>0</v>
      </c>
      <c r="AN35" s="50">
        <f t="shared" si="87"/>
        <v>0</v>
      </c>
      <c r="AO35" s="49">
        <f t="shared" si="87"/>
        <v>0</v>
      </c>
      <c r="AP35" s="50">
        <f>AP34</f>
        <v>0</v>
      </c>
      <c r="AQ35" s="49">
        <f t="shared" ref="AQ35" si="88">AQ34</f>
        <v>0</v>
      </c>
      <c r="AR35" s="50">
        <f>AR34</f>
        <v>0</v>
      </c>
      <c r="AS35" s="49">
        <f t="shared" ref="AS35" si="89">AS34</f>
        <v>0</v>
      </c>
      <c r="AT35" s="50">
        <f>AT34</f>
        <v>0</v>
      </c>
      <c r="AU35" s="49">
        <f t="shared" ref="AU35" si="90">AU34</f>
        <v>0</v>
      </c>
      <c r="AV35" s="33"/>
      <c r="AW35" s="15">
        <f>SUM(C35:AJ35)</f>
        <v>0</v>
      </c>
      <c r="AX35" s="15">
        <f>SUM(AL35:AU35)</f>
        <v>0</v>
      </c>
      <c r="AY35" s="15">
        <f>AW35+AX35</f>
        <v>0</v>
      </c>
      <c r="AZ35" s="34"/>
      <c r="BA35" s="43">
        <v>55</v>
      </c>
      <c r="BB35" s="18">
        <v>15</v>
      </c>
      <c r="BC35" s="36">
        <f>AW35/BA35</f>
        <v>0</v>
      </c>
      <c r="BD35" s="36">
        <f>AX35/BB35</f>
        <v>0</v>
      </c>
      <c r="BE35" s="44">
        <f>CEILING(BC35,1)</f>
        <v>0</v>
      </c>
      <c r="BF35" s="44">
        <f>CEILING(BD35,1)</f>
        <v>0</v>
      </c>
      <c r="BG35" s="37">
        <f>(BE35*64)-AW35</f>
        <v>0</v>
      </c>
      <c r="BH35" s="37">
        <f>BF35*15-AX35</f>
        <v>0</v>
      </c>
      <c r="BI35" s="3"/>
      <c r="BJ35" s="3"/>
      <c r="BK35" s="68">
        <v>0</v>
      </c>
      <c r="BL35" s="68">
        <v>0</v>
      </c>
      <c r="BM35" s="68">
        <v>0</v>
      </c>
      <c r="BN35" s="68">
        <v>0</v>
      </c>
      <c r="BO35" s="66">
        <f>SUM(BK35:BN36)</f>
        <v>0</v>
      </c>
      <c r="BP35" s="3"/>
      <c r="BQ35" s="3"/>
      <c r="BR35" s="3"/>
      <c r="BS35" s="46"/>
      <c r="BT35" s="46"/>
    </row>
    <row r="36" spans="1:72" x14ac:dyDescent="0.15">
      <c r="A36" s="71"/>
      <c r="B36" s="12" t="s">
        <v>0</v>
      </c>
      <c r="C36" s="53">
        <f>C34*C4</f>
        <v>0</v>
      </c>
      <c r="D36" s="52">
        <f>D34*D4</f>
        <v>0</v>
      </c>
      <c r="E36" s="53">
        <f>E34*E4</f>
        <v>0</v>
      </c>
      <c r="F36" s="49">
        <f t="shared" ref="F36:AU36" si="91">F34*F4</f>
        <v>0</v>
      </c>
      <c r="G36" s="50">
        <f t="shared" si="91"/>
        <v>0</v>
      </c>
      <c r="H36" s="49">
        <f t="shared" si="91"/>
        <v>0</v>
      </c>
      <c r="I36" s="53">
        <f t="shared" si="91"/>
        <v>0</v>
      </c>
      <c r="J36" s="52">
        <f t="shared" si="91"/>
        <v>0</v>
      </c>
      <c r="K36" s="53">
        <f t="shared" si="91"/>
        <v>0</v>
      </c>
      <c r="L36" s="49">
        <f t="shared" si="91"/>
        <v>0</v>
      </c>
      <c r="M36" s="50">
        <f t="shared" si="91"/>
        <v>0</v>
      </c>
      <c r="N36" s="49">
        <f t="shared" si="91"/>
        <v>0</v>
      </c>
      <c r="O36" s="53">
        <f t="shared" si="91"/>
        <v>0</v>
      </c>
      <c r="P36" s="52">
        <f>$P$4*P34</f>
        <v>0</v>
      </c>
      <c r="Q36" s="53">
        <f t="shared" si="91"/>
        <v>0</v>
      </c>
      <c r="R36" s="49">
        <f t="shared" si="91"/>
        <v>0</v>
      </c>
      <c r="S36" s="50">
        <f t="shared" si="91"/>
        <v>0</v>
      </c>
      <c r="T36" s="49">
        <f>T34*T4</f>
        <v>0</v>
      </c>
      <c r="U36" s="53">
        <f t="shared" si="91"/>
        <v>0</v>
      </c>
      <c r="V36" s="52">
        <f t="shared" si="91"/>
        <v>0</v>
      </c>
      <c r="W36" s="53">
        <f t="shared" si="91"/>
        <v>0</v>
      </c>
      <c r="X36" s="49">
        <f t="shared" si="91"/>
        <v>0</v>
      </c>
      <c r="Y36" s="50">
        <f t="shared" si="91"/>
        <v>0</v>
      </c>
      <c r="Z36" s="49">
        <f t="shared" si="91"/>
        <v>0</v>
      </c>
      <c r="AA36" s="53">
        <f t="shared" si="91"/>
        <v>0</v>
      </c>
      <c r="AB36" s="52">
        <f t="shared" si="91"/>
        <v>0</v>
      </c>
      <c r="AC36" s="53">
        <f t="shared" si="91"/>
        <v>0</v>
      </c>
      <c r="AD36" s="49">
        <f t="shared" si="91"/>
        <v>0</v>
      </c>
      <c r="AE36" s="50">
        <f t="shared" si="91"/>
        <v>0</v>
      </c>
      <c r="AF36" s="49">
        <f t="shared" si="91"/>
        <v>0</v>
      </c>
      <c r="AG36" s="53">
        <f t="shared" si="91"/>
        <v>0</v>
      </c>
      <c r="AH36" s="52">
        <f t="shared" si="91"/>
        <v>0</v>
      </c>
      <c r="AI36" s="53">
        <f t="shared" si="91"/>
        <v>0</v>
      </c>
      <c r="AJ36" s="49">
        <f t="shared" si="91"/>
        <v>0</v>
      </c>
      <c r="AK36" s="54"/>
      <c r="AL36" s="53">
        <f t="shared" si="91"/>
        <v>0</v>
      </c>
      <c r="AM36" s="49">
        <f t="shared" si="91"/>
        <v>0</v>
      </c>
      <c r="AN36" s="50">
        <f t="shared" si="91"/>
        <v>0</v>
      </c>
      <c r="AO36" s="49">
        <f t="shared" si="91"/>
        <v>0</v>
      </c>
      <c r="AP36" s="53">
        <f t="shared" si="91"/>
        <v>0</v>
      </c>
      <c r="AQ36" s="52">
        <f t="shared" si="91"/>
        <v>0</v>
      </c>
      <c r="AR36" s="53">
        <f t="shared" si="91"/>
        <v>0</v>
      </c>
      <c r="AS36" s="49">
        <f t="shared" si="91"/>
        <v>0</v>
      </c>
      <c r="AT36" s="50">
        <f t="shared" si="91"/>
        <v>0</v>
      </c>
      <c r="AU36" s="49">
        <f t="shared" si="91"/>
        <v>0</v>
      </c>
      <c r="AV36" s="33"/>
      <c r="AW36" s="16">
        <f>SUM(C36:AU36)</f>
        <v>0</v>
      </c>
      <c r="AX36" s="16"/>
      <c r="AY36" s="16"/>
      <c r="AZ36" s="34"/>
      <c r="BA36" s="43">
        <v>215</v>
      </c>
      <c r="BB36" s="18"/>
      <c r="BC36" s="36">
        <f>AW36/BA36</f>
        <v>0</v>
      </c>
      <c r="BD36" s="36"/>
      <c r="BE36" s="44">
        <f>CEILING(BC36,1)</f>
        <v>0</v>
      </c>
      <c r="BF36" s="44"/>
      <c r="BG36" s="37">
        <f>(BE36*BA36)-AW36</f>
        <v>0</v>
      </c>
      <c r="BH36" s="37"/>
      <c r="BI36" s="3"/>
      <c r="BJ36" s="3"/>
      <c r="BK36" s="69"/>
      <c r="BL36" s="69"/>
      <c r="BM36" s="69"/>
      <c r="BN36" s="69"/>
      <c r="BO36" s="67"/>
      <c r="BP36" s="3"/>
      <c r="BQ36" s="3"/>
      <c r="BR36" s="3"/>
      <c r="BS36" s="46"/>
      <c r="BT36" s="46"/>
    </row>
    <row r="37" spans="1:72" x14ac:dyDescent="0.15">
      <c r="A37" s="3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21"/>
      <c r="BD37" s="21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46"/>
      <c r="BT37" s="46"/>
    </row>
    <row r="38" spans="1:72" x14ac:dyDescent="0.15">
      <c r="A38" s="70" t="s">
        <v>65</v>
      </c>
      <c r="B38" s="4" t="s">
        <v>32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41"/>
      <c r="AL38" s="39">
        <v>0</v>
      </c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13"/>
      <c r="AW38" s="3"/>
      <c r="AX38" s="3"/>
      <c r="AY38" s="3"/>
      <c r="AZ38" s="3"/>
      <c r="BA38" s="3"/>
      <c r="BB38" s="3"/>
      <c r="BC38" s="21"/>
      <c r="BD38" s="21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46"/>
      <c r="BT38" s="46"/>
    </row>
    <row r="39" spans="1:72" x14ac:dyDescent="0.15">
      <c r="A39" s="71"/>
      <c r="B39" s="11" t="s">
        <v>31</v>
      </c>
      <c r="C39" s="50">
        <f>C38</f>
        <v>0</v>
      </c>
      <c r="D39" s="49">
        <f t="shared" ref="D39:O39" si="92">D38</f>
        <v>0</v>
      </c>
      <c r="E39" s="50">
        <f t="shared" si="92"/>
        <v>0</v>
      </c>
      <c r="F39" s="49">
        <f t="shared" si="92"/>
        <v>0</v>
      </c>
      <c r="G39" s="50">
        <f t="shared" si="92"/>
        <v>0</v>
      </c>
      <c r="H39" s="49">
        <f t="shared" si="92"/>
        <v>0</v>
      </c>
      <c r="I39" s="50">
        <f t="shared" si="92"/>
        <v>0</v>
      </c>
      <c r="J39" s="49">
        <f t="shared" si="92"/>
        <v>0</v>
      </c>
      <c r="K39" s="50">
        <f t="shared" si="92"/>
        <v>0</v>
      </c>
      <c r="L39" s="49">
        <f t="shared" si="92"/>
        <v>0</v>
      </c>
      <c r="M39" s="50">
        <f t="shared" si="92"/>
        <v>0</v>
      </c>
      <c r="N39" s="49">
        <f t="shared" si="92"/>
        <v>0</v>
      </c>
      <c r="O39" s="50">
        <f t="shared" si="92"/>
        <v>0</v>
      </c>
      <c r="P39" s="49">
        <f>P38</f>
        <v>0</v>
      </c>
      <c r="Q39" s="50">
        <f t="shared" ref="Q39:V39" si="93">Q38</f>
        <v>0</v>
      </c>
      <c r="R39" s="49">
        <f t="shared" si="93"/>
        <v>0</v>
      </c>
      <c r="S39" s="50">
        <f t="shared" si="93"/>
        <v>0</v>
      </c>
      <c r="T39" s="49">
        <f t="shared" si="93"/>
        <v>0</v>
      </c>
      <c r="U39" s="50">
        <f t="shared" si="93"/>
        <v>0</v>
      </c>
      <c r="V39" s="49">
        <f t="shared" si="93"/>
        <v>0</v>
      </c>
      <c r="W39" s="50">
        <f>W38*4</f>
        <v>0</v>
      </c>
      <c r="X39" s="49">
        <f>X38</f>
        <v>0</v>
      </c>
      <c r="Y39" s="50">
        <f>Y38</f>
        <v>0</v>
      </c>
      <c r="Z39" s="49">
        <f>Z38*4</f>
        <v>0</v>
      </c>
      <c r="AA39" s="50">
        <f>AA38*8</f>
        <v>0</v>
      </c>
      <c r="AB39" s="49">
        <f>AB38*2</f>
        <v>0</v>
      </c>
      <c r="AC39" s="50">
        <f>AC38</f>
        <v>0</v>
      </c>
      <c r="AD39" s="49">
        <f>AD38</f>
        <v>0</v>
      </c>
      <c r="AE39" s="50">
        <f>AE38*4</f>
        <v>0</v>
      </c>
      <c r="AF39" s="49">
        <f>AF38*8</f>
        <v>0</v>
      </c>
      <c r="AG39" s="50">
        <f>AG38*8</f>
        <v>0</v>
      </c>
      <c r="AH39" s="49">
        <f>AH38*1</f>
        <v>0</v>
      </c>
      <c r="AI39" s="50">
        <f>AI38*1</f>
        <v>0</v>
      </c>
      <c r="AJ39" s="49">
        <f>AJ38*1</f>
        <v>0</v>
      </c>
      <c r="AK39" s="51"/>
      <c r="AL39" s="50">
        <f t="shared" ref="AL39:AO39" si="94">AL38</f>
        <v>0</v>
      </c>
      <c r="AM39" s="49">
        <f t="shared" si="94"/>
        <v>0</v>
      </c>
      <c r="AN39" s="50">
        <f t="shared" si="94"/>
        <v>0</v>
      </c>
      <c r="AO39" s="49">
        <f t="shared" si="94"/>
        <v>0</v>
      </c>
      <c r="AP39" s="50">
        <f>AP38</f>
        <v>0</v>
      </c>
      <c r="AQ39" s="49">
        <f t="shared" ref="AQ39" si="95">AQ38</f>
        <v>0</v>
      </c>
      <c r="AR39" s="50">
        <f>AR38</f>
        <v>0</v>
      </c>
      <c r="AS39" s="49">
        <f t="shared" ref="AS39" si="96">AS38</f>
        <v>0</v>
      </c>
      <c r="AT39" s="50">
        <f>AT38</f>
        <v>0</v>
      </c>
      <c r="AU39" s="49">
        <f t="shared" ref="AU39" si="97">AU38</f>
        <v>0</v>
      </c>
      <c r="AV39" s="33"/>
      <c r="AW39" s="15">
        <f>SUM(C39:AJ39)</f>
        <v>0</v>
      </c>
      <c r="AX39" s="15">
        <f>SUM(AL39:AU39)</f>
        <v>0</v>
      </c>
      <c r="AY39" s="15">
        <f>AW39+AX39</f>
        <v>0</v>
      </c>
      <c r="AZ39" s="34"/>
      <c r="BA39" s="43">
        <v>55</v>
      </c>
      <c r="BB39" s="18">
        <v>15</v>
      </c>
      <c r="BC39" s="36">
        <f>AW39/BA39</f>
        <v>0</v>
      </c>
      <c r="BD39" s="36">
        <f>AX39/BB39</f>
        <v>0</v>
      </c>
      <c r="BE39" s="44">
        <f>CEILING(BC39,1)</f>
        <v>0</v>
      </c>
      <c r="BF39" s="44">
        <f>CEILING(BD39,1)</f>
        <v>0</v>
      </c>
      <c r="BG39" s="37">
        <f>(BE39*64)-AW39</f>
        <v>0</v>
      </c>
      <c r="BH39" s="37">
        <f>(BF39*15)-AX39</f>
        <v>0</v>
      </c>
      <c r="BI39" s="3"/>
      <c r="BJ39" s="3"/>
      <c r="BK39" s="68">
        <v>0</v>
      </c>
      <c r="BL39" s="68">
        <v>0</v>
      </c>
      <c r="BM39" s="68">
        <v>0</v>
      </c>
      <c r="BN39" s="68">
        <v>0</v>
      </c>
      <c r="BO39" s="66">
        <f>SUM(BK39:BN40)</f>
        <v>0</v>
      </c>
      <c r="BP39" s="3"/>
      <c r="BQ39" s="3"/>
      <c r="BR39" s="3"/>
      <c r="BS39" s="46"/>
      <c r="BT39" s="46"/>
    </row>
    <row r="40" spans="1:72" x14ac:dyDescent="0.15">
      <c r="A40" s="71"/>
      <c r="B40" s="12" t="s">
        <v>0</v>
      </c>
      <c r="C40" s="53">
        <f>C38*C4</f>
        <v>0</v>
      </c>
      <c r="D40" s="52">
        <f>D38*D4</f>
        <v>0</v>
      </c>
      <c r="E40" s="53">
        <f>E38*E4</f>
        <v>0</v>
      </c>
      <c r="F40" s="49">
        <f t="shared" ref="F40:AU40" si="98">F38*F4</f>
        <v>0</v>
      </c>
      <c r="G40" s="50">
        <f t="shared" si="98"/>
        <v>0</v>
      </c>
      <c r="H40" s="49">
        <f t="shared" si="98"/>
        <v>0</v>
      </c>
      <c r="I40" s="53">
        <f t="shared" si="98"/>
        <v>0</v>
      </c>
      <c r="J40" s="52">
        <f t="shared" si="98"/>
        <v>0</v>
      </c>
      <c r="K40" s="53">
        <f t="shared" si="98"/>
        <v>0</v>
      </c>
      <c r="L40" s="49">
        <f t="shared" si="98"/>
        <v>0</v>
      </c>
      <c r="M40" s="50">
        <f t="shared" si="98"/>
        <v>0</v>
      </c>
      <c r="N40" s="49">
        <f t="shared" si="98"/>
        <v>0</v>
      </c>
      <c r="O40" s="53">
        <f t="shared" si="98"/>
        <v>0</v>
      </c>
      <c r="P40" s="52">
        <f>$P$4*P38</f>
        <v>0</v>
      </c>
      <c r="Q40" s="53">
        <f t="shared" si="98"/>
        <v>0</v>
      </c>
      <c r="R40" s="49">
        <f t="shared" si="98"/>
        <v>0</v>
      </c>
      <c r="S40" s="50">
        <f t="shared" si="98"/>
        <v>0</v>
      </c>
      <c r="T40" s="49">
        <f t="shared" si="98"/>
        <v>0</v>
      </c>
      <c r="U40" s="53">
        <f t="shared" si="98"/>
        <v>0</v>
      </c>
      <c r="V40" s="52">
        <f t="shared" si="98"/>
        <v>0</v>
      </c>
      <c r="W40" s="53">
        <f t="shared" si="98"/>
        <v>0</v>
      </c>
      <c r="X40" s="49">
        <f t="shared" si="98"/>
        <v>0</v>
      </c>
      <c r="Y40" s="50">
        <f t="shared" si="98"/>
        <v>0</v>
      </c>
      <c r="Z40" s="49">
        <f t="shared" si="98"/>
        <v>0</v>
      </c>
      <c r="AA40" s="53">
        <f t="shared" si="98"/>
        <v>0</v>
      </c>
      <c r="AB40" s="52">
        <f t="shared" si="98"/>
        <v>0</v>
      </c>
      <c r="AC40" s="53">
        <f t="shared" si="98"/>
        <v>0</v>
      </c>
      <c r="AD40" s="49">
        <f t="shared" si="98"/>
        <v>0</v>
      </c>
      <c r="AE40" s="50">
        <f t="shared" si="98"/>
        <v>0</v>
      </c>
      <c r="AF40" s="49">
        <f t="shared" si="98"/>
        <v>0</v>
      </c>
      <c r="AG40" s="53">
        <f t="shared" si="98"/>
        <v>0</v>
      </c>
      <c r="AH40" s="52">
        <f t="shared" si="98"/>
        <v>0</v>
      </c>
      <c r="AI40" s="53">
        <f t="shared" si="98"/>
        <v>0</v>
      </c>
      <c r="AJ40" s="49">
        <f t="shared" si="98"/>
        <v>0</v>
      </c>
      <c r="AK40" s="54"/>
      <c r="AL40" s="53">
        <f t="shared" si="98"/>
        <v>0</v>
      </c>
      <c r="AM40" s="49">
        <f t="shared" si="98"/>
        <v>0</v>
      </c>
      <c r="AN40" s="50">
        <f t="shared" si="98"/>
        <v>0</v>
      </c>
      <c r="AO40" s="49">
        <f t="shared" si="98"/>
        <v>0</v>
      </c>
      <c r="AP40" s="53">
        <f t="shared" si="98"/>
        <v>0</v>
      </c>
      <c r="AQ40" s="52">
        <f t="shared" si="98"/>
        <v>0</v>
      </c>
      <c r="AR40" s="53">
        <f t="shared" si="98"/>
        <v>0</v>
      </c>
      <c r="AS40" s="49">
        <f t="shared" si="98"/>
        <v>0</v>
      </c>
      <c r="AT40" s="50">
        <f t="shared" si="98"/>
        <v>0</v>
      </c>
      <c r="AU40" s="49">
        <f t="shared" si="98"/>
        <v>0</v>
      </c>
      <c r="AV40" s="33"/>
      <c r="AW40" s="16">
        <f>SUM(C40:AU40)</f>
        <v>0</v>
      </c>
      <c r="AX40" s="16"/>
      <c r="AY40" s="16"/>
      <c r="AZ40" s="34"/>
      <c r="BA40" s="43">
        <v>215</v>
      </c>
      <c r="BB40" s="18"/>
      <c r="BC40" s="36">
        <f>AW40/BA40</f>
        <v>0</v>
      </c>
      <c r="BD40" s="36"/>
      <c r="BE40" s="44">
        <f>CEILING(BC40,1)</f>
        <v>0</v>
      </c>
      <c r="BF40" s="44"/>
      <c r="BG40" s="37">
        <f>(BE40*BA40)-AW40</f>
        <v>0</v>
      </c>
      <c r="BH40" s="37"/>
      <c r="BI40" s="3"/>
      <c r="BJ40" s="3"/>
      <c r="BK40" s="69"/>
      <c r="BL40" s="69"/>
      <c r="BM40" s="69"/>
      <c r="BN40" s="69"/>
      <c r="BO40" s="67"/>
      <c r="BP40" s="3"/>
      <c r="BQ40" s="3"/>
      <c r="BR40" s="3"/>
      <c r="BS40" s="46"/>
      <c r="BT40" s="46"/>
    </row>
    <row r="41" spans="1:72" x14ac:dyDescent="0.15">
      <c r="A41" s="3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21"/>
      <c r="BD41" s="21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46"/>
      <c r="BT41" s="46"/>
    </row>
    <row r="42" spans="1:72" x14ac:dyDescent="0.15">
      <c r="A42" s="70" t="s">
        <v>65</v>
      </c>
      <c r="B42" s="4" t="s">
        <v>32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41"/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13"/>
      <c r="AW42" s="3"/>
      <c r="AX42" s="3"/>
      <c r="AY42" s="3"/>
      <c r="AZ42" s="3"/>
      <c r="BA42" s="3"/>
      <c r="BB42" s="3"/>
      <c r="BC42" s="21"/>
      <c r="BD42" s="21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46"/>
      <c r="BT42" s="46"/>
    </row>
    <row r="43" spans="1:72" x14ac:dyDescent="0.15">
      <c r="A43" s="71"/>
      <c r="B43" s="11" t="s">
        <v>31</v>
      </c>
      <c r="C43" s="50">
        <f>C38</f>
        <v>0</v>
      </c>
      <c r="D43" s="49">
        <f t="shared" ref="D43:O43" si="99">D42</f>
        <v>0</v>
      </c>
      <c r="E43" s="50">
        <f t="shared" si="99"/>
        <v>0</v>
      </c>
      <c r="F43" s="49">
        <f t="shared" si="99"/>
        <v>0</v>
      </c>
      <c r="G43" s="50">
        <f t="shared" si="99"/>
        <v>0</v>
      </c>
      <c r="H43" s="49">
        <f t="shared" si="99"/>
        <v>0</v>
      </c>
      <c r="I43" s="50">
        <f t="shared" si="99"/>
        <v>0</v>
      </c>
      <c r="J43" s="49">
        <f t="shared" si="99"/>
        <v>0</v>
      </c>
      <c r="K43" s="50">
        <f t="shared" si="99"/>
        <v>0</v>
      </c>
      <c r="L43" s="49">
        <f t="shared" si="99"/>
        <v>0</v>
      </c>
      <c r="M43" s="50">
        <f t="shared" si="99"/>
        <v>0</v>
      </c>
      <c r="N43" s="49">
        <f t="shared" si="99"/>
        <v>0</v>
      </c>
      <c r="O43" s="50">
        <f t="shared" si="99"/>
        <v>0</v>
      </c>
      <c r="P43" s="49">
        <f>P42</f>
        <v>0</v>
      </c>
      <c r="Q43" s="50">
        <f t="shared" ref="Q43:V43" si="100">Q42</f>
        <v>0</v>
      </c>
      <c r="R43" s="49">
        <f t="shared" si="100"/>
        <v>0</v>
      </c>
      <c r="S43" s="50">
        <f t="shared" si="100"/>
        <v>0</v>
      </c>
      <c r="T43" s="49">
        <f t="shared" si="100"/>
        <v>0</v>
      </c>
      <c r="U43" s="50">
        <f t="shared" si="100"/>
        <v>0</v>
      </c>
      <c r="V43" s="49">
        <f t="shared" si="100"/>
        <v>0</v>
      </c>
      <c r="W43" s="50">
        <f>W42*4</f>
        <v>0</v>
      </c>
      <c r="X43" s="49">
        <f>X42</f>
        <v>0</v>
      </c>
      <c r="Y43" s="50">
        <f>Y42</f>
        <v>0</v>
      </c>
      <c r="Z43" s="49">
        <f>Z42*4</f>
        <v>0</v>
      </c>
      <c r="AA43" s="50">
        <f>AA42*8</f>
        <v>0</v>
      </c>
      <c r="AB43" s="49">
        <f>AB42*2</f>
        <v>0</v>
      </c>
      <c r="AC43" s="50">
        <f>AC42</f>
        <v>0</v>
      </c>
      <c r="AD43" s="49">
        <f>AD42</f>
        <v>0</v>
      </c>
      <c r="AE43" s="50">
        <f>AE42*4</f>
        <v>0</v>
      </c>
      <c r="AF43" s="49">
        <f>AF42*8</f>
        <v>0</v>
      </c>
      <c r="AG43" s="50">
        <f>AG42*8</f>
        <v>0</v>
      </c>
      <c r="AH43" s="49">
        <f>AH42*1</f>
        <v>0</v>
      </c>
      <c r="AI43" s="50">
        <f>AI42*1</f>
        <v>0</v>
      </c>
      <c r="AJ43" s="49">
        <f>AJ42*1</f>
        <v>0</v>
      </c>
      <c r="AK43" s="51"/>
      <c r="AL43" s="50">
        <f t="shared" ref="AL43:AO43" si="101">AL42</f>
        <v>0</v>
      </c>
      <c r="AM43" s="49">
        <f t="shared" si="101"/>
        <v>0</v>
      </c>
      <c r="AN43" s="50">
        <f t="shared" si="101"/>
        <v>0</v>
      </c>
      <c r="AO43" s="49">
        <f t="shared" si="101"/>
        <v>0</v>
      </c>
      <c r="AP43" s="50">
        <f>AP42</f>
        <v>0</v>
      </c>
      <c r="AQ43" s="49">
        <f t="shared" ref="AQ43" si="102">AQ42</f>
        <v>0</v>
      </c>
      <c r="AR43" s="50">
        <f>AR42</f>
        <v>0</v>
      </c>
      <c r="AS43" s="49">
        <f t="shared" ref="AS43" si="103">AS42</f>
        <v>0</v>
      </c>
      <c r="AT43" s="50">
        <f>AT42</f>
        <v>0</v>
      </c>
      <c r="AU43" s="49">
        <f t="shared" ref="AU43" si="104">AU42</f>
        <v>0</v>
      </c>
      <c r="AV43" s="33"/>
      <c r="AW43" s="15">
        <f>SUM(C43:AJ43)</f>
        <v>0</v>
      </c>
      <c r="AX43" s="15">
        <f>SUM(AL43:AU43)</f>
        <v>0</v>
      </c>
      <c r="AY43" s="15">
        <f>AW43+AX43</f>
        <v>0</v>
      </c>
      <c r="AZ43" s="34"/>
      <c r="BA43" s="43">
        <v>55</v>
      </c>
      <c r="BB43" s="18">
        <v>15</v>
      </c>
      <c r="BC43" s="36">
        <f>AW43/BA43</f>
        <v>0</v>
      </c>
      <c r="BD43" s="36">
        <f>AX43/BB43</f>
        <v>0</v>
      </c>
      <c r="BE43" s="44">
        <f>CEILING(BC43,1)</f>
        <v>0</v>
      </c>
      <c r="BF43" s="44">
        <f>CEILING(BD43,1)</f>
        <v>0</v>
      </c>
      <c r="BG43" s="37">
        <f>(BE43*64)-AW43</f>
        <v>0</v>
      </c>
      <c r="BH43" s="37">
        <f>(BF43*15)-AX43</f>
        <v>0</v>
      </c>
      <c r="BI43" s="3"/>
      <c r="BJ43" s="3"/>
      <c r="BK43" s="68">
        <v>0</v>
      </c>
      <c r="BL43" s="68">
        <v>0</v>
      </c>
      <c r="BM43" s="68">
        <v>0</v>
      </c>
      <c r="BN43" s="68">
        <v>0</v>
      </c>
      <c r="BO43" s="66">
        <f>SUM(BK43:BN44)</f>
        <v>0</v>
      </c>
      <c r="BP43" s="3"/>
      <c r="BQ43" s="3"/>
      <c r="BR43" s="3"/>
      <c r="BS43" s="46"/>
      <c r="BT43" s="46"/>
    </row>
    <row r="44" spans="1:72" x14ac:dyDescent="0.15">
      <c r="A44" s="71"/>
      <c r="B44" s="12" t="s">
        <v>0</v>
      </c>
      <c r="C44" s="53">
        <f>C4*C42</f>
        <v>0</v>
      </c>
      <c r="D44" s="52">
        <f>D4*D42</f>
        <v>0</v>
      </c>
      <c r="E44" s="53">
        <f>E4*E42</f>
        <v>0</v>
      </c>
      <c r="F44" s="52">
        <f>F4*F42</f>
        <v>0</v>
      </c>
      <c r="G44" s="53">
        <f t="shared" ref="G44:AJ44" si="105">G4*G42</f>
        <v>0</v>
      </c>
      <c r="H44" s="52">
        <f t="shared" si="105"/>
        <v>0</v>
      </c>
      <c r="I44" s="53">
        <f t="shared" si="105"/>
        <v>0</v>
      </c>
      <c r="J44" s="52">
        <f t="shared" si="105"/>
        <v>0</v>
      </c>
      <c r="K44" s="53">
        <f t="shared" si="105"/>
        <v>0</v>
      </c>
      <c r="L44" s="52">
        <f t="shared" si="105"/>
        <v>0</v>
      </c>
      <c r="M44" s="53">
        <f t="shared" si="105"/>
        <v>0</v>
      </c>
      <c r="N44" s="52">
        <f t="shared" si="105"/>
        <v>0</v>
      </c>
      <c r="O44" s="53">
        <f t="shared" si="105"/>
        <v>0</v>
      </c>
      <c r="P44" s="52">
        <f t="shared" si="105"/>
        <v>0</v>
      </c>
      <c r="Q44" s="53">
        <f t="shared" si="105"/>
        <v>0</v>
      </c>
      <c r="R44" s="52">
        <f t="shared" si="105"/>
        <v>0</v>
      </c>
      <c r="S44" s="53">
        <f t="shared" si="105"/>
        <v>0</v>
      </c>
      <c r="T44" s="52">
        <f t="shared" si="105"/>
        <v>0</v>
      </c>
      <c r="U44" s="53">
        <f t="shared" si="105"/>
        <v>0</v>
      </c>
      <c r="V44" s="52">
        <f t="shared" si="105"/>
        <v>0</v>
      </c>
      <c r="W44" s="53">
        <f t="shared" si="105"/>
        <v>0</v>
      </c>
      <c r="X44" s="52">
        <f t="shared" si="105"/>
        <v>0</v>
      </c>
      <c r="Y44" s="53">
        <f t="shared" si="105"/>
        <v>0</v>
      </c>
      <c r="Z44" s="52">
        <f t="shared" si="105"/>
        <v>0</v>
      </c>
      <c r="AA44" s="53">
        <f t="shared" si="105"/>
        <v>0</v>
      </c>
      <c r="AB44" s="52">
        <f t="shared" si="105"/>
        <v>0</v>
      </c>
      <c r="AC44" s="53">
        <f t="shared" si="105"/>
        <v>0</v>
      </c>
      <c r="AD44" s="52">
        <f t="shared" si="105"/>
        <v>0</v>
      </c>
      <c r="AE44" s="53">
        <f t="shared" si="105"/>
        <v>0</v>
      </c>
      <c r="AF44" s="52">
        <f t="shared" si="105"/>
        <v>0</v>
      </c>
      <c r="AG44" s="53">
        <f t="shared" si="105"/>
        <v>0</v>
      </c>
      <c r="AH44" s="52">
        <f t="shared" si="105"/>
        <v>0</v>
      </c>
      <c r="AI44" s="53">
        <f t="shared" si="105"/>
        <v>0</v>
      </c>
      <c r="AJ44" s="52">
        <f t="shared" si="105"/>
        <v>0</v>
      </c>
      <c r="AK44" s="54"/>
      <c r="AL44" s="50">
        <f t="shared" ref="AL44" si="106">AL4*AL42</f>
        <v>0</v>
      </c>
      <c r="AM44" s="49">
        <f>AM4*AM42</f>
        <v>0</v>
      </c>
      <c r="AN44" s="50">
        <f t="shared" ref="AN44:AP44" si="107">AN4*AN42</f>
        <v>0</v>
      </c>
      <c r="AO44" s="49">
        <f t="shared" si="107"/>
        <v>0</v>
      </c>
      <c r="AP44" s="50">
        <f t="shared" si="107"/>
        <v>0</v>
      </c>
      <c r="AQ44" s="49">
        <f>AQ4*AQ42</f>
        <v>0</v>
      </c>
      <c r="AR44" s="50">
        <f t="shared" ref="AR44:AT44" si="108">AR4*AR42</f>
        <v>0</v>
      </c>
      <c r="AS44" s="49">
        <f t="shared" si="108"/>
        <v>0</v>
      </c>
      <c r="AT44" s="50">
        <f t="shared" si="108"/>
        <v>0</v>
      </c>
      <c r="AU44" s="49">
        <f>AU4*AU42</f>
        <v>0</v>
      </c>
      <c r="AV44" s="33"/>
      <c r="AW44" s="16">
        <f>SUM(C44:AU44)</f>
        <v>0</v>
      </c>
      <c r="AX44" s="16"/>
      <c r="AY44" s="16"/>
      <c r="AZ44" s="34"/>
      <c r="BA44" s="43">
        <v>215</v>
      </c>
      <c r="BB44" s="18"/>
      <c r="BC44" s="36">
        <f>AW44/BA44</f>
        <v>0</v>
      </c>
      <c r="BD44" s="36"/>
      <c r="BE44" s="44">
        <f>CEILING(BC44,1)</f>
        <v>0</v>
      </c>
      <c r="BF44" s="44"/>
      <c r="BG44" s="37">
        <f>(BE44*BA44)-AW44</f>
        <v>0</v>
      </c>
      <c r="BH44" s="37"/>
      <c r="BI44" s="3"/>
      <c r="BJ44" s="3"/>
      <c r="BK44" s="69"/>
      <c r="BL44" s="69"/>
      <c r="BM44" s="69"/>
      <c r="BN44" s="69"/>
      <c r="BO44" s="67"/>
      <c r="BP44" s="3"/>
      <c r="BQ44" s="3"/>
      <c r="BR44" s="3"/>
      <c r="BS44" s="46"/>
      <c r="BT44" s="46"/>
    </row>
    <row r="45" spans="1:72" x14ac:dyDescent="0.15">
      <c r="A45" s="35"/>
      <c r="B45" s="3"/>
      <c r="C45" s="3"/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21"/>
      <c r="BD45" s="21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46"/>
      <c r="BT45" s="46"/>
    </row>
    <row r="46" spans="1:72" x14ac:dyDescent="0.15">
      <c r="A46" s="70" t="s">
        <v>65</v>
      </c>
      <c r="B46" s="4" t="s">
        <v>32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41"/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13"/>
      <c r="AW46" s="3"/>
      <c r="AX46" s="3"/>
      <c r="AY46" s="3"/>
      <c r="AZ46" s="3"/>
      <c r="BA46" s="3"/>
      <c r="BB46" s="3"/>
      <c r="BC46" s="21"/>
      <c r="BD46" s="21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46"/>
      <c r="BT46" s="46"/>
    </row>
    <row r="47" spans="1:72" x14ac:dyDescent="0.15">
      <c r="A47" s="71"/>
      <c r="B47" s="55" t="s">
        <v>31</v>
      </c>
      <c r="C47" s="50">
        <f t="shared" ref="C47:O47" si="109">C46</f>
        <v>0</v>
      </c>
      <c r="D47" s="49">
        <f t="shared" si="109"/>
        <v>0</v>
      </c>
      <c r="E47" s="50">
        <f t="shared" si="109"/>
        <v>0</v>
      </c>
      <c r="F47" s="49">
        <f t="shared" si="109"/>
        <v>0</v>
      </c>
      <c r="G47" s="50">
        <f t="shared" si="109"/>
        <v>0</v>
      </c>
      <c r="H47" s="49">
        <f t="shared" si="109"/>
        <v>0</v>
      </c>
      <c r="I47" s="50">
        <f t="shared" si="109"/>
        <v>0</v>
      </c>
      <c r="J47" s="49">
        <f t="shared" si="109"/>
        <v>0</v>
      </c>
      <c r="K47" s="50">
        <f t="shared" si="109"/>
        <v>0</v>
      </c>
      <c r="L47" s="49">
        <f t="shared" si="109"/>
        <v>0</v>
      </c>
      <c r="M47" s="50">
        <f t="shared" si="109"/>
        <v>0</v>
      </c>
      <c r="N47" s="49">
        <f t="shared" si="109"/>
        <v>0</v>
      </c>
      <c r="O47" s="50">
        <f t="shared" si="109"/>
        <v>0</v>
      </c>
      <c r="P47" s="49">
        <f>P46</f>
        <v>0</v>
      </c>
      <c r="Q47" s="50">
        <f t="shared" ref="Q47:V47" si="110">Q46</f>
        <v>0</v>
      </c>
      <c r="R47" s="49">
        <f t="shared" si="110"/>
        <v>0</v>
      </c>
      <c r="S47" s="50">
        <f t="shared" si="110"/>
        <v>0</v>
      </c>
      <c r="T47" s="49">
        <f t="shared" si="110"/>
        <v>0</v>
      </c>
      <c r="U47" s="50">
        <f t="shared" si="110"/>
        <v>0</v>
      </c>
      <c r="V47" s="49">
        <f t="shared" si="110"/>
        <v>0</v>
      </c>
      <c r="W47" s="50">
        <f>W46</f>
        <v>0</v>
      </c>
      <c r="X47" s="49">
        <f>X46</f>
        <v>0</v>
      </c>
      <c r="Y47" s="50">
        <f>Y46</f>
        <v>0</v>
      </c>
      <c r="Z47" s="49">
        <f>Z46</f>
        <v>0</v>
      </c>
      <c r="AA47" s="50">
        <f>AA46*8</f>
        <v>0</v>
      </c>
      <c r="AB47" s="49">
        <f>AB46*2</f>
        <v>0</v>
      </c>
      <c r="AC47" s="50">
        <f>AC46</f>
        <v>0</v>
      </c>
      <c r="AD47" s="49">
        <f>AD46</f>
        <v>0</v>
      </c>
      <c r="AE47" s="50">
        <f>AE46</f>
        <v>0</v>
      </c>
      <c r="AF47" s="49">
        <f>AF46*8</f>
        <v>0</v>
      </c>
      <c r="AG47" s="50">
        <f>AG46*8</f>
        <v>0</v>
      </c>
      <c r="AH47" s="49">
        <f>AH46*1</f>
        <v>0</v>
      </c>
      <c r="AI47" s="50">
        <f>AI46*1</f>
        <v>0</v>
      </c>
      <c r="AJ47" s="49">
        <f>AJ46*1</f>
        <v>0</v>
      </c>
      <c r="AK47" s="51"/>
      <c r="AL47" s="50">
        <f t="shared" ref="AL47:AO47" si="111">AL46</f>
        <v>0</v>
      </c>
      <c r="AM47" s="49">
        <f t="shared" si="111"/>
        <v>0</v>
      </c>
      <c r="AN47" s="50">
        <f t="shared" si="111"/>
        <v>0</v>
      </c>
      <c r="AO47" s="49">
        <f t="shared" si="111"/>
        <v>0</v>
      </c>
      <c r="AP47" s="50">
        <f>AP46</f>
        <v>0</v>
      </c>
      <c r="AQ47" s="49">
        <f t="shared" ref="AQ47" si="112">AQ46</f>
        <v>0</v>
      </c>
      <c r="AR47" s="50">
        <f>AR46</f>
        <v>0</v>
      </c>
      <c r="AS47" s="49">
        <f t="shared" ref="AS47" si="113">AS46</f>
        <v>0</v>
      </c>
      <c r="AT47" s="50">
        <f>AT46</f>
        <v>0</v>
      </c>
      <c r="AU47" s="49">
        <f t="shared" ref="AU47" si="114">AU46</f>
        <v>0</v>
      </c>
      <c r="AV47" s="22"/>
      <c r="AW47" s="15">
        <f>SUM(C47:AJ47)</f>
        <v>0</v>
      </c>
      <c r="AX47" s="15">
        <f>SUM(AL47:AU47)</f>
        <v>0</v>
      </c>
      <c r="AY47" s="15">
        <f>AW47+AX47</f>
        <v>0</v>
      </c>
      <c r="AZ47" s="34"/>
      <c r="BA47" s="43">
        <v>55</v>
      </c>
      <c r="BB47" s="18">
        <v>15</v>
      </c>
      <c r="BC47" s="36">
        <f>AW47/BA47</f>
        <v>0</v>
      </c>
      <c r="BD47" s="36">
        <f>AX47/BB47</f>
        <v>0</v>
      </c>
      <c r="BE47" s="44">
        <f>CEILING(BC47,1)</f>
        <v>0</v>
      </c>
      <c r="BF47" s="44">
        <f>CEILING(BD47,1)</f>
        <v>0</v>
      </c>
      <c r="BG47" s="37">
        <f>(BE47*64)-AW47</f>
        <v>0</v>
      </c>
      <c r="BH47" s="37">
        <f>(BF47*15)-AX47</f>
        <v>0</v>
      </c>
      <c r="BI47" s="3"/>
      <c r="BJ47" s="3"/>
      <c r="BK47" s="68">
        <v>0</v>
      </c>
      <c r="BL47" s="68">
        <v>0</v>
      </c>
      <c r="BM47" s="68">
        <v>0</v>
      </c>
      <c r="BN47" s="68">
        <v>0</v>
      </c>
      <c r="BO47" s="66">
        <f>SUM(BK47:BN48)</f>
        <v>0</v>
      </c>
      <c r="BP47" s="3"/>
      <c r="BQ47" s="3"/>
      <c r="BR47" s="3"/>
      <c r="BS47" s="46"/>
      <c r="BT47" s="46"/>
    </row>
    <row r="48" spans="1:72" x14ac:dyDescent="0.15">
      <c r="A48" s="71"/>
      <c r="B48" s="56" t="s">
        <v>0</v>
      </c>
      <c r="C48" s="53">
        <f>C46*C4</f>
        <v>0</v>
      </c>
      <c r="D48" s="52">
        <f>D46*D4</f>
        <v>0</v>
      </c>
      <c r="E48" s="53">
        <f>E46*E4</f>
        <v>0</v>
      </c>
      <c r="F48" s="49">
        <f t="shared" ref="F48" si="115">F46*F4</f>
        <v>0</v>
      </c>
      <c r="G48" s="50">
        <f>G46*G4</f>
        <v>0</v>
      </c>
      <c r="H48" s="49">
        <f t="shared" ref="H48:I48" si="116">H46*H4</f>
        <v>0</v>
      </c>
      <c r="I48" s="53">
        <f t="shared" si="116"/>
        <v>0</v>
      </c>
      <c r="J48" s="52">
        <f>J46*J4</f>
        <v>0</v>
      </c>
      <c r="K48" s="53">
        <f t="shared" ref="K48:L48" si="117">K46*K4</f>
        <v>0</v>
      </c>
      <c r="L48" s="49">
        <f t="shared" si="117"/>
        <v>0</v>
      </c>
      <c r="M48" s="50">
        <f>M46*M4</f>
        <v>0</v>
      </c>
      <c r="N48" s="49">
        <f t="shared" ref="N48:O48" si="118">N46*N4</f>
        <v>0</v>
      </c>
      <c r="O48" s="53">
        <f t="shared" si="118"/>
        <v>0</v>
      </c>
      <c r="P48" s="52">
        <f>$P$4*P46</f>
        <v>0</v>
      </c>
      <c r="Q48" s="53">
        <f t="shared" ref="Q48:R48" si="119">Q46*Q4</f>
        <v>0</v>
      </c>
      <c r="R48" s="49">
        <f t="shared" si="119"/>
        <v>0</v>
      </c>
      <c r="S48" s="50">
        <f>S46*S4</f>
        <v>0</v>
      </c>
      <c r="T48" s="49">
        <f t="shared" ref="T48:U48" si="120">T46*T4</f>
        <v>0</v>
      </c>
      <c r="U48" s="53">
        <f t="shared" si="120"/>
        <v>0</v>
      </c>
      <c r="V48" s="52">
        <f>V46*V4</f>
        <v>0</v>
      </c>
      <c r="W48" s="53">
        <f t="shared" ref="W48:X48" si="121">W46*W4</f>
        <v>0</v>
      </c>
      <c r="X48" s="49">
        <f t="shared" si="121"/>
        <v>0</v>
      </c>
      <c r="Y48" s="50">
        <f>Y46*Y4</f>
        <v>0</v>
      </c>
      <c r="Z48" s="49">
        <f t="shared" ref="Z48:AA48" si="122">Z46*Z4</f>
        <v>0</v>
      </c>
      <c r="AA48" s="53">
        <f t="shared" si="122"/>
        <v>0</v>
      </c>
      <c r="AB48" s="52">
        <f>AB46*AB4</f>
        <v>0</v>
      </c>
      <c r="AC48" s="53">
        <f t="shared" ref="AC48:AD48" si="123">AC46*AC4</f>
        <v>0</v>
      </c>
      <c r="AD48" s="49">
        <f t="shared" si="123"/>
        <v>0</v>
      </c>
      <c r="AE48" s="50">
        <f>AE46*AE4</f>
        <v>0</v>
      </c>
      <c r="AF48" s="49">
        <f t="shared" ref="AF48:AG48" si="124">AF46*AF4</f>
        <v>0</v>
      </c>
      <c r="AG48" s="53">
        <f t="shared" si="124"/>
        <v>0</v>
      </c>
      <c r="AH48" s="52">
        <f>AH46*AH4</f>
        <v>0</v>
      </c>
      <c r="AI48" s="53">
        <f t="shared" ref="AI48:AJ48" si="125">AI46*AI4</f>
        <v>0</v>
      </c>
      <c r="AJ48" s="49">
        <f t="shared" si="125"/>
        <v>0</v>
      </c>
      <c r="AK48" s="54"/>
      <c r="AL48" s="53">
        <f t="shared" ref="AL48:AM48" si="126">AL46*AL4</f>
        <v>0</v>
      </c>
      <c r="AM48" s="49">
        <f t="shared" si="126"/>
        <v>0</v>
      </c>
      <c r="AN48" s="50">
        <f>AN46*AN4</f>
        <v>0</v>
      </c>
      <c r="AO48" s="49">
        <f t="shared" ref="AO48:AP48" si="127">AO46*AO4</f>
        <v>0</v>
      </c>
      <c r="AP48" s="53">
        <f t="shared" si="127"/>
        <v>0</v>
      </c>
      <c r="AQ48" s="52">
        <f>AQ46*AQ4</f>
        <v>0</v>
      </c>
      <c r="AR48" s="53">
        <f t="shared" ref="AR48:AS48" si="128">AR46*AR4</f>
        <v>0</v>
      </c>
      <c r="AS48" s="49">
        <f t="shared" si="128"/>
        <v>0</v>
      </c>
      <c r="AT48" s="50">
        <f>AT46*AT4</f>
        <v>0</v>
      </c>
      <c r="AU48" s="49">
        <f t="shared" ref="AU48" si="129">AU46*AU4</f>
        <v>0</v>
      </c>
      <c r="AV48" s="22"/>
      <c r="AW48" s="16">
        <f>SUM(C48:AU48)</f>
        <v>0</v>
      </c>
      <c r="AX48" s="16"/>
      <c r="AY48" s="16"/>
      <c r="AZ48" s="34"/>
      <c r="BA48" s="43">
        <v>215</v>
      </c>
      <c r="BB48" s="18"/>
      <c r="BC48" s="36">
        <f>AW48/BA48</f>
        <v>0</v>
      </c>
      <c r="BD48" s="36"/>
      <c r="BE48" s="44">
        <f>CEILING(BC48,1)</f>
        <v>0</v>
      </c>
      <c r="BF48" s="44"/>
      <c r="BG48" s="37">
        <f>(BE48*BA48)-AW48</f>
        <v>0</v>
      </c>
      <c r="BH48" s="37"/>
      <c r="BI48" s="3"/>
      <c r="BJ48" s="3"/>
      <c r="BK48" s="69"/>
      <c r="BL48" s="69"/>
      <c r="BM48" s="69"/>
      <c r="BN48" s="69"/>
      <c r="BO48" s="67"/>
      <c r="BP48" s="3"/>
      <c r="BQ48" s="3"/>
      <c r="BR48" s="3"/>
      <c r="BS48" s="46"/>
      <c r="BT48" s="46"/>
    </row>
    <row r="49" spans="1:72" x14ac:dyDescent="0.15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3"/>
      <c r="BD49" s="63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3"/>
      <c r="BQ49" s="3"/>
      <c r="BR49" s="3"/>
      <c r="BS49" s="46"/>
      <c r="BT49" s="46"/>
    </row>
    <row r="50" spans="1:72" x14ac:dyDescent="0.15">
      <c r="A50" s="73" t="s">
        <v>62</v>
      </c>
      <c r="B50" s="4" t="s">
        <v>32</v>
      </c>
      <c r="C50" s="39">
        <f>C6+C10+C14+C18+C22+C26+C30+C34+C38+C42+C46</f>
        <v>0</v>
      </c>
      <c r="D50" s="39">
        <f t="shared" ref="D50:AU50" si="130">D6+D10+D14+D18+D22+D26+D30+D34+D38+D42+D46</f>
        <v>0</v>
      </c>
      <c r="E50" s="39">
        <f t="shared" si="130"/>
        <v>0</v>
      </c>
      <c r="F50" s="39">
        <f t="shared" si="130"/>
        <v>0</v>
      </c>
      <c r="G50" s="39">
        <f t="shared" si="130"/>
        <v>0</v>
      </c>
      <c r="H50" s="39">
        <f t="shared" si="130"/>
        <v>0</v>
      </c>
      <c r="I50" s="39">
        <f t="shared" si="130"/>
        <v>0</v>
      </c>
      <c r="J50" s="39">
        <f t="shared" si="130"/>
        <v>0</v>
      </c>
      <c r="K50" s="39">
        <f t="shared" si="130"/>
        <v>0</v>
      </c>
      <c r="L50" s="39">
        <f t="shared" si="130"/>
        <v>0</v>
      </c>
      <c r="M50" s="39">
        <f t="shared" si="130"/>
        <v>0</v>
      </c>
      <c r="N50" s="39">
        <f t="shared" si="130"/>
        <v>0</v>
      </c>
      <c r="O50" s="39">
        <f t="shared" si="130"/>
        <v>0</v>
      </c>
      <c r="P50" s="39">
        <f t="shared" si="130"/>
        <v>0</v>
      </c>
      <c r="Q50" s="39">
        <f t="shared" si="130"/>
        <v>0</v>
      </c>
      <c r="R50" s="39">
        <f t="shared" si="130"/>
        <v>0</v>
      </c>
      <c r="S50" s="39">
        <f t="shared" si="130"/>
        <v>0</v>
      </c>
      <c r="T50" s="39">
        <f t="shared" si="130"/>
        <v>0</v>
      </c>
      <c r="U50" s="39">
        <f t="shared" si="130"/>
        <v>0</v>
      </c>
      <c r="V50" s="39">
        <f t="shared" si="130"/>
        <v>0</v>
      </c>
      <c r="W50" s="39">
        <f t="shared" si="130"/>
        <v>0</v>
      </c>
      <c r="X50" s="39">
        <f t="shared" si="130"/>
        <v>0</v>
      </c>
      <c r="Y50" s="39">
        <f t="shared" si="130"/>
        <v>0</v>
      </c>
      <c r="Z50" s="39">
        <f t="shared" si="130"/>
        <v>0</v>
      </c>
      <c r="AA50" s="39">
        <f t="shared" si="130"/>
        <v>0</v>
      </c>
      <c r="AB50" s="39">
        <f t="shared" si="130"/>
        <v>0</v>
      </c>
      <c r="AC50" s="39">
        <f t="shared" si="130"/>
        <v>0</v>
      </c>
      <c r="AD50" s="39">
        <f t="shared" si="130"/>
        <v>0</v>
      </c>
      <c r="AE50" s="39">
        <f t="shared" si="130"/>
        <v>0</v>
      </c>
      <c r="AF50" s="39">
        <f t="shared" si="130"/>
        <v>0</v>
      </c>
      <c r="AG50" s="39">
        <f t="shared" si="130"/>
        <v>0</v>
      </c>
      <c r="AH50" s="39">
        <f t="shared" si="130"/>
        <v>0</v>
      </c>
      <c r="AI50" s="39">
        <f t="shared" si="130"/>
        <v>0</v>
      </c>
      <c r="AJ50" s="39">
        <f t="shared" si="130"/>
        <v>0</v>
      </c>
      <c r="AK50" s="54"/>
      <c r="AL50" s="39">
        <f t="shared" si="130"/>
        <v>0</v>
      </c>
      <c r="AM50" s="39">
        <f t="shared" si="130"/>
        <v>0</v>
      </c>
      <c r="AN50" s="39">
        <f t="shared" si="130"/>
        <v>0</v>
      </c>
      <c r="AO50" s="39">
        <f t="shared" si="130"/>
        <v>0</v>
      </c>
      <c r="AP50" s="39">
        <f t="shared" si="130"/>
        <v>0</v>
      </c>
      <c r="AQ50" s="39">
        <f t="shared" si="130"/>
        <v>0</v>
      </c>
      <c r="AR50" s="39">
        <f t="shared" si="130"/>
        <v>0</v>
      </c>
      <c r="AS50" s="39">
        <f t="shared" si="130"/>
        <v>0</v>
      </c>
      <c r="AT50" s="39">
        <f t="shared" si="130"/>
        <v>0</v>
      </c>
      <c r="AU50" s="39">
        <f t="shared" si="130"/>
        <v>0</v>
      </c>
      <c r="AV50" s="13"/>
      <c r="AW50" s="3"/>
      <c r="AX50" s="3"/>
      <c r="AY50" s="3"/>
      <c r="AZ50" s="3"/>
      <c r="BA50" s="3"/>
      <c r="BB50" s="3"/>
      <c r="BC50" s="21"/>
      <c r="BD50" s="21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46"/>
      <c r="BT50" s="46"/>
    </row>
    <row r="51" spans="1:72" x14ac:dyDescent="0.15">
      <c r="A51" s="74"/>
      <c r="B51" s="11" t="s">
        <v>31</v>
      </c>
      <c r="C51" s="50">
        <f>C7+C11+C15+C19+C23+C27+C31+C35+C39+C43+C47</f>
        <v>0</v>
      </c>
      <c r="D51" s="49">
        <f t="shared" ref="D51:AU51" si="131">D7+D11+D15+D19+D23+D27+D31+D35+D39+D43+D47</f>
        <v>0</v>
      </c>
      <c r="E51" s="50">
        <f t="shared" si="131"/>
        <v>0</v>
      </c>
      <c r="F51" s="49">
        <f t="shared" si="131"/>
        <v>0</v>
      </c>
      <c r="G51" s="50">
        <f t="shared" si="131"/>
        <v>0</v>
      </c>
      <c r="H51" s="49">
        <f t="shared" si="131"/>
        <v>0</v>
      </c>
      <c r="I51" s="50">
        <f t="shared" si="131"/>
        <v>0</v>
      </c>
      <c r="J51" s="49">
        <f t="shared" si="131"/>
        <v>0</v>
      </c>
      <c r="K51" s="50">
        <f t="shared" si="131"/>
        <v>0</v>
      </c>
      <c r="L51" s="49">
        <f t="shared" si="131"/>
        <v>0</v>
      </c>
      <c r="M51" s="50">
        <f t="shared" si="131"/>
        <v>0</v>
      </c>
      <c r="N51" s="49">
        <f t="shared" si="131"/>
        <v>0</v>
      </c>
      <c r="O51" s="50">
        <f t="shared" si="131"/>
        <v>0</v>
      </c>
      <c r="P51" s="49">
        <f t="shared" si="131"/>
        <v>0</v>
      </c>
      <c r="Q51" s="50">
        <f t="shared" si="131"/>
        <v>0</v>
      </c>
      <c r="R51" s="49">
        <f t="shared" si="131"/>
        <v>0</v>
      </c>
      <c r="S51" s="50">
        <f t="shared" si="131"/>
        <v>0</v>
      </c>
      <c r="T51" s="49">
        <f t="shared" si="131"/>
        <v>0</v>
      </c>
      <c r="U51" s="50">
        <f t="shared" si="131"/>
        <v>0</v>
      </c>
      <c r="V51" s="49">
        <f t="shared" si="131"/>
        <v>0</v>
      </c>
      <c r="W51" s="50">
        <f t="shared" si="131"/>
        <v>0</v>
      </c>
      <c r="X51" s="49">
        <f t="shared" si="131"/>
        <v>0</v>
      </c>
      <c r="Y51" s="50">
        <f t="shared" si="131"/>
        <v>0</v>
      </c>
      <c r="Z51" s="49">
        <f t="shared" si="131"/>
        <v>0</v>
      </c>
      <c r="AA51" s="50">
        <f t="shared" si="131"/>
        <v>0</v>
      </c>
      <c r="AB51" s="49">
        <f t="shared" si="131"/>
        <v>0</v>
      </c>
      <c r="AC51" s="50">
        <f t="shared" si="131"/>
        <v>0</v>
      </c>
      <c r="AD51" s="49">
        <f t="shared" si="131"/>
        <v>0</v>
      </c>
      <c r="AE51" s="50">
        <f t="shared" si="131"/>
        <v>0</v>
      </c>
      <c r="AF51" s="49">
        <f t="shared" si="131"/>
        <v>0</v>
      </c>
      <c r="AG51" s="50">
        <f t="shared" si="131"/>
        <v>0</v>
      </c>
      <c r="AH51" s="49">
        <f t="shared" si="131"/>
        <v>0</v>
      </c>
      <c r="AI51" s="50">
        <f t="shared" si="131"/>
        <v>0</v>
      </c>
      <c r="AJ51" s="49">
        <f t="shared" si="131"/>
        <v>0</v>
      </c>
      <c r="AK51" s="51"/>
      <c r="AL51" s="50">
        <f t="shared" si="131"/>
        <v>0</v>
      </c>
      <c r="AM51" s="49">
        <f t="shared" si="131"/>
        <v>0</v>
      </c>
      <c r="AN51" s="50">
        <f t="shared" si="131"/>
        <v>0</v>
      </c>
      <c r="AO51" s="49">
        <f t="shared" si="131"/>
        <v>0</v>
      </c>
      <c r="AP51" s="50">
        <f t="shared" si="131"/>
        <v>0</v>
      </c>
      <c r="AQ51" s="49">
        <f t="shared" si="131"/>
        <v>0</v>
      </c>
      <c r="AR51" s="50">
        <f t="shared" si="131"/>
        <v>0</v>
      </c>
      <c r="AS51" s="49">
        <f t="shared" si="131"/>
        <v>0</v>
      </c>
      <c r="AT51" s="50">
        <f t="shared" si="131"/>
        <v>0</v>
      </c>
      <c r="AU51" s="49">
        <f t="shared" si="131"/>
        <v>0</v>
      </c>
      <c r="AV51" s="33"/>
      <c r="AW51" s="15">
        <f>SUM(C51:AJ51)</f>
        <v>0</v>
      </c>
      <c r="AX51" s="15">
        <f>SUM(AL51:AU51)</f>
        <v>0</v>
      </c>
      <c r="AY51" s="15">
        <f>AW51+AX51</f>
        <v>0</v>
      </c>
      <c r="AZ51" s="34"/>
      <c r="BA51" s="43">
        <v>55</v>
      </c>
      <c r="BB51" s="18">
        <v>15</v>
      </c>
      <c r="BC51" s="36">
        <f>AW51/BA51</f>
        <v>0</v>
      </c>
      <c r="BD51" s="36">
        <f>AX51/BB51</f>
        <v>0</v>
      </c>
      <c r="BE51" s="44">
        <f>CEILING(BC51,1)</f>
        <v>0</v>
      </c>
      <c r="BF51" s="44">
        <f>CEILING(BD51,1)</f>
        <v>0</v>
      </c>
      <c r="BG51" s="37">
        <f>(BE51*64)-AW51</f>
        <v>0</v>
      </c>
      <c r="BH51" s="37">
        <f>(BF51*15)-AX51</f>
        <v>0</v>
      </c>
      <c r="BI51" s="3"/>
      <c r="BJ51" s="3"/>
      <c r="BK51" s="68">
        <v>0</v>
      </c>
      <c r="BL51" s="68">
        <v>0</v>
      </c>
      <c r="BM51" s="68">
        <v>0</v>
      </c>
      <c r="BN51" s="68">
        <v>0</v>
      </c>
      <c r="BO51" s="66">
        <f>SUM(BK51:BN52)</f>
        <v>0</v>
      </c>
      <c r="BP51" s="3"/>
      <c r="BQ51" s="3"/>
      <c r="BR51" s="3"/>
      <c r="BS51" s="46"/>
      <c r="BT51" s="46"/>
    </row>
    <row r="52" spans="1:72" x14ac:dyDescent="0.15">
      <c r="A52" s="74"/>
      <c r="B52" s="12" t="s">
        <v>0</v>
      </c>
      <c r="C52" s="53">
        <f>C50*C4</f>
        <v>0</v>
      </c>
      <c r="D52" s="49">
        <f>D50*D4</f>
        <v>0</v>
      </c>
      <c r="E52" s="53">
        <f>E50*E4</f>
        <v>0</v>
      </c>
      <c r="F52" s="52">
        <f t="shared" ref="F52:AU52" si="132">F50*F4</f>
        <v>0</v>
      </c>
      <c r="G52" s="53">
        <f t="shared" si="132"/>
        <v>0</v>
      </c>
      <c r="H52" s="49">
        <f t="shared" si="132"/>
        <v>0</v>
      </c>
      <c r="I52" s="53">
        <f t="shared" si="132"/>
        <v>0</v>
      </c>
      <c r="J52" s="52">
        <f t="shared" si="132"/>
        <v>0</v>
      </c>
      <c r="K52" s="53">
        <f t="shared" si="132"/>
        <v>0</v>
      </c>
      <c r="L52" s="49">
        <f t="shared" si="132"/>
        <v>0</v>
      </c>
      <c r="M52" s="53">
        <f t="shared" si="132"/>
        <v>0</v>
      </c>
      <c r="N52" s="52">
        <f t="shared" si="132"/>
        <v>0</v>
      </c>
      <c r="O52" s="53">
        <f t="shared" si="132"/>
        <v>0</v>
      </c>
      <c r="P52" s="49">
        <f t="shared" si="132"/>
        <v>0</v>
      </c>
      <c r="Q52" s="53">
        <f t="shared" si="132"/>
        <v>0</v>
      </c>
      <c r="R52" s="52">
        <f t="shared" si="132"/>
        <v>0</v>
      </c>
      <c r="S52" s="53">
        <f t="shared" si="132"/>
        <v>0</v>
      </c>
      <c r="T52" s="49">
        <f t="shared" si="132"/>
        <v>0</v>
      </c>
      <c r="U52" s="53">
        <f t="shared" si="132"/>
        <v>0</v>
      </c>
      <c r="V52" s="52">
        <f t="shared" si="132"/>
        <v>0</v>
      </c>
      <c r="W52" s="53">
        <f t="shared" si="132"/>
        <v>0</v>
      </c>
      <c r="X52" s="49">
        <f t="shared" si="132"/>
        <v>0</v>
      </c>
      <c r="Y52" s="53">
        <f t="shared" si="132"/>
        <v>0</v>
      </c>
      <c r="Z52" s="52">
        <f t="shared" si="132"/>
        <v>0</v>
      </c>
      <c r="AA52" s="53">
        <f t="shared" si="132"/>
        <v>0</v>
      </c>
      <c r="AB52" s="49">
        <f t="shared" si="132"/>
        <v>0</v>
      </c>
      <c r="AC52" s="53">
        <f t="shared" si="132"/>
        <v>0</v>
      </c>
      <c r="AD52" s="52">
        <f t="shared" si="132"/>
        <v>0</v>
      </c>
      <c r="AE52" s="53">
        <f t="shared" si="132"/>
        <v>0</v>
      </c>
      <c r="AF52" s="49">
        <f t="shared" si="132"/>
        <v>0</v>
      </c>
      <c r="AG52" s="53">
        <f t="shared" si="132"/>
        <v>0</v>
      </c>
      <c r="AH52" s="52">
        <f t="shared" si="132"/>
        <v>0</v>
      </c>
      <c r="AI52" s="53">
        <f t="shared" si="132"/>
        <v>0</v>
      </c>
      <c r="AJ52" s="49">
        <f t="shared" si="132"/>
        <v>0</v>
      </c>
      <c r="AK52" s="54">
        <f t="shared" si="132"/>
        <v>0</v>
      </c>
      <c r="AL52" s="53">
        <f t="shared" si="132"/>
        <v>0</v>
      </c>
      <c r="AM52" s="52">
        <f t="shared" si="132"/>
        <v>0</v>
      </c>
      <c r="AN52" s="50">
        <f t="shared" si="132"/>
        <v>0</v>
      </c>
      <c r="AO52" s="52">
        <f t="shared" si="132"/>
        <v>0</v>
      </c>
      <c r="AP52" s="53">
        <f t="shared" si="132"/>
        <v>0</v>
      </c>
      <c r="AQ52" s="52">
        <f t="shared" si="132"/>
        <v>0</v>
      </c>
      <c r="AR52" s="50">
        <f t="shared" si="132"/>
        <v>0</v>
      </c>
      <c r="AS52" s="52">
        <f t="shared" si="132"/>
        <v>0</v>
      </c>
      <c r="AT52" s="53">
        <f t="shared" si="132"/>
        <v>0</v>
      </c>
      <c r="AU52" s="52">
        <f t="shared" si="132"/>
        <v>0</v>
      </c>
      <c r="AV52" s="33"/>
      <c r="AW52" s="16">
        <f>SUM(C52:AU52)</f>
        <v>0</v>
      </c>
      <c r="AX52" s="16"/>
      <c r="AY52" s="16"/>
      <c r="AZ52" s="34"/>
      <c r="BA52" s="43">
        <v>215</v>
      </c>
      <c r="BB52" s="18"/>
      <c r="BC52" s="36">
        <f>AW52/BA52</f>
        <v>0</v>
      </c>
      <c r="BD52" s="36"/>
      <c r="BE52" s="44">
        <f>CEILING(BC52,1)</f>
        <v>0</v>
      </c>
      <c r="BF52" s="44"/>
      <c r="BG52" s="37">
        <f>(BE52*BA52)-AW52</f>
        <v>0</v>
      </c>
      <c r="BH52" s="37"/>
      <c r="BI52" s="3"/>
      <c r="BJ52" s="3"/>
      <c r="BK52" s="69"/>
      <c r="BL52" s="69"/>
      <c r="BM52" s="69"/>
      <c r="BN52" s="69"/>
      <c r="BO52" s="67"/>
      <c r="BP52" s="3"/>
      <c r="BQ52" s="3"/>
      <c r="BR52" s="3"/>
      <c r="BS52" s="46"/>
      <c r="BT52" s="46"/>
    </row>
    <row r="53" spans="1:72" x14ac:dyDescent="0.15">
      <c r="A53" s="35"/>
      <c r="B53" s="3"/>
      <c r="C53" s="3"/>
      <c r="D53" s="1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21"/>
      <c r="BD53" s="21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46"/>
      <c r="BT53" s="46"/>
    </row>
  </sheetData>
  <protectedRanges>
    <protectedRange sqref="BA7:BB7 BA11:BB11 BA15:BB15 BA19:BB19 BA23:BB23 BA27:BB27 BA31:BB31 BA35:BB35 BA39:BB39 BA43:BB43 BA47:BB47 BA51:BB51" name="Invulvakken_2"/>
    <protectedRange sqref="BA8:BB8 BA12:BB12 BA16:BB16 BA20:BB20 BA24:BB24 BA28:BB28 BA32:BB32 BA36:BB36 BA40:BB40 BA44:BB44 BA48:BB48 BA52:BB52" name="Invulvakken_3"/>
  </protectedRanges>
  <mergeCells count="73">
    <mergeCell ref="A34:A36"/>
    <mergeCell ref="BO31:BO32"/>
    <mergeCell ref="BN31:BN32"/>
    <mergeCell ref="BM31:BM32"/>
    <mergeCell ref="BL31:BL32"/>
    <mergeCell ref="BK31:BK32"/>
    <mergeCell ref="A30:A32"/>
    <mergeCell ref="BO35:BO36"/>
    <mergeCell ref="BN35:BN36"/>
    <mergeCell ref="BM35:BM36"/>
    <mergeCell ref="BL35:BL36"/>
    <mergeCell ref="BK35:BK36"/>
    <mergeCell ref="A42:A44"/>
    <mergeCell ref="BO39:BO40"/>
    <mergeCell ref="BN39:BN40"/>
    <mergeCell ref="BM39:BM40"/>
    <mergeCell ref="BL39:BL40"/>
    <mergeCell ref="BK39:BK40"/>
    <mergeCell ref="A38:A40"/>
    <mergeCell ref="BO43:BO44"/>
    <mergeCell ref="BN43:BN44"/>
    <mergeCell ref="BM43:BM44"/>
    <mergeCell ref="BL43:BL44"/>
    <mergeCell ref="BK43:BK44"/>
    <mergeCell ref="A50:A52"/>
    <mergeCell ref="BO47:BO48"/>
    <mergeCell ref="BN47:BN48"/>
    <mergeCell ref="BM47:BM48"/>
    <mergeCell ref="BL47:BL48"/>
    <mergeCell ref="BK47:BK48"/>
    <mergeCell ref="A46:A48"/>
    <mergeCell ref="BO51:BO52"/>
    <mergeCell ref="BN51:BN52"/>
    <mergeCell ref="BM51:BM52"/>
    <mergeCell ref="BL51:BL52"/>
    <mergeCell ref="BK51:BK52"/>
    <mergeCell ref="A1:AB2"/>
    <mergeCell ref="A22:A24"/>
    <mergeCell ref="BK23:BK24"/>
    <mergeCell ref="BL23:BL24"/>
    <mergeCell ref="BM23:BM24"/>
    <mergeCell ref="BK15:BK16"/>
    <mergeCell ref="BL15:BL16"/>
    <mergeCell ref="BM15:BM16"/>
    <mergeCell ref="BK7:BK8"/>
    <mergeCell ref="BL7:BL8"/>
    <mergeCell ref="BM7:BM8"/>
    <mergeCell ref="A6:A8"/>
    <mergeCell ref="A10:A12"/>
    <mergeCell ref="A14:A16"/>
    <mergeCell ref="BO23:BO24"/>
    <mergeCell ref="A26:A28"/>
    <mergeCell ref="BK27:BK28"/>
    <mergeCell ref="BL27:BL28"/>
    <mergeCell ref="BM27:BM28"/>
    <mergeCell ref="BO27:BO28"/>
    <mergeCell ref="BN23:BN24"/>
    <mergeCell ref="BN27:BN28"/>
    <mergeCell ref="BO15:BO16"/>
    <mergeCell ref="A18:A20"/>
    <mergeCell ref="BK19:BK20"/>
    <mergeCell ref="BL19:BL20"/>
    <mergeCell ref="BM19:BM20"/>
    <mergeCell ref="BO19:BO20"/>
    <mergeCell ref="BN15:BN16"/>
    <mergeCell ref="BN19:BN20"/>
    <mergeCell ref="BO7:BO8"/>
    <mergeCell ref="BK11:BK12"/>
    <mergeCell ref="BL11:BL12"/>
    <mergeCell ref="BM11:BM12"/>
    <mergeCell ref="BO11:BO12"/>
    <mergeCell ref="BN7:BN8"/>
    <mergeCell ref="BN11:BN12"/>
  </mergeCells>
  <conditionalFormatting sqref="C50:AJ50 AL50:AU50">
    <cfRule type="expression" dxfId="76" priority="1">
      <formula>C$50&gt;0</formula>
    </cfRule>
  </conditionalFormatting>
  <conditionalFormatting sqref="C3:AU3">
    <cfRule type="expression" dxfId="75" priority="3">
      <formula>C$50&gt;0</formula>
    </cfRule>
  </conditionalFormatting>
  <conditionalFormatting sqref="C6:AU6">
    <cfRule type="cellIs" dxfId="74" priority="50" operator="greaterThan">
      <formula>0</formula>
    </cfRule>
  </conditionalFormatting>
  <conditionalFormatting sqref="C10:AU10 C14:AU14 C18:AU18 C22:AV22 C26:AU26">
    <cfRule type="cellIs" dxfId="73" priority="49" operator="greaterThan">
      <formula>0</formula>
    </cfRule>
  </conditionalFormatting>
  <conditionalFormatting sqref="C30:AU30 C34:AU34 C38:AU38 C42:AU42 C46:AU46">
    <cfRule type="cellIs" dxfId="72" priority="48" operator="greaterThan">
      <formula>0</formula>
    </cfRule>
  </conditionalFormatting>
  <conditionalFormatting sqref="BB7">
    <cfRule type="cellIs" dxfId="71" priority="212" operator="greaterThan">
      <formula>64</formula>
    </cfRule>
    <cfRule type="cellIs" dxfId="70" priority="210" operator="between">
      <formula>60</formula>
      <formula>64</formula>
    </cfRule>
    <cfRule type="cellIs" dxfId="69" priority="211" operator="lessThan">
      <formula>60</formula>
    </cfRule>
  </conditionalFormatting>
  <conditionalFormatting sqref="BB8">
    <cfRule type="cellIs" dxfId="68" priority="209" operator="greaterThan">
      <formula>250</formula>
    </cfRule>
    <cfRule type="cellIs" dxfId="67" priority="208" operator="lessThan">
      <formula>220</formula>
    </cfRule>
    <cfRule type="cellIs" dxfId="66" priority="207" operator="between">
      <formula>220</formula>
      <formula>250</formula>
    </cfRule>
  </conditionalFormatting>
  <conditionalFormatting sqref="BB11">
    <cfRule type="cellIs" dxfId="65" priority="116" operator="greaterThan">
      <formula>64</formula>
    </cfRule>
    <cfRule type="cellIs" dxfId="64" priority="115" operator="lessThan">
      <formula>60</formula>
    </cfRule>
    <cfRule type="cellIs" dxfId="63" priority="114" operator="between">
      <formula>60</formula>
      <formula>64</formula>
    </cfRule>
  </conditionalFormatting>
  <conditionalFormatting sqref="BB12">
    <cfRule type="cellIs" dxfId="62" priority="113" operator="greaterThan">
      <formula>250</formula>
    </cfRule>
    <cfRule type="cellIs" dxfId="61" priority="112" operator="lessThan">
      <formula>220</formula>
    </cfRule>
    <cfRule type="cellIs" dxfId="60" priority="111" operator="between">
      <formula>220</formula>
      <formula>250</formula>
    </cfRule>
  </conditionalFormatting>
  <conditionalFormatting sqref="BB15">
    <cfRule type="cellIs" dxfId="59" priority="110" operator="greaterThan">
      <formula>64</formula>
    </cfRule>
    <cfRule type="cellIs" dxfId="58" priority="109" operator="lessThan">
      <formula>60</formula>
    </cfRule>
    <cfRule type="cellIs" dxfId="57" priority="108" operator="between">
      <formula>60</formula>
      <formula>64</formula>
    </cfRule>
  </conditionalFormatting>
  <conditionalFormatting sqref="BB16">
    <cfRule type="cellIs" dxfId="56" priority="107" operator="greaterThan">
      <formula>250</formula>
    </cfRule>
    <cfRule type="cellIs" dxfId="55" priority="106" operator="lessThan">
      <formula>220</formula>
    </cfRule>
    <cfRule type="cellIs" dxfId="54" priority="105" operator="between">
      <formula>220</formula>
      <formula>250</formula>
    </cfRule>
  </conditionalFormatting>
  <conditionalFormatting sqref="BB19">
    <cfRule type="cellIs" dxfId="53" priority="104" operator="greaterThan">
      <formula>64</formula>
    </cfRule>
    <cfRule type="cellIs" dxfId="52" priority="103" operator="lessThan">
      <formula>60</formula>
    </cfRule>
    <cfRule type="cellIs" dxfId="51" priority="102" operator="between">
      <formula>60</formula>
      <formula>64</formula>
    </cfRule>
  </conditionalFormatting>
  <conditionalFormatting sqref="BB20">
    <cfRule type="cellIs" dxfId="50" priority="99" operator="between">
      <formula>220</formula>
      <formula>250</formula>
    </cfRule>
    <cfRule type="cellIs" dxfId="49" priority="101" operator="greaterThan">
      <formula>250</formula>
    </cfRule>
    <cfRule type="cellIs" dxfId="48" priority="100" operator="lessThan">
      <formula>220</formula>
    </cfRule>
  </conditionalFormatting>
  <conditionalFormatting sqref="BB23">
    <cfRule type="cellIs" dxfId="47" priority="96" operator="between">
      <formula>60</formula>
      <formula>64</formula>
    </cfRule>
    <cfRule type="cellIs" dxfId="46" priority="97" operator="lessThan">
      <formula>60</formula>
    </cfRule>
    <cfRule type="cellIs" dxfId="45" priority="98" operator="greaterThan">
      <formula>64</formula>
    </cfRule>
  </conditionalFormatting>
  <conditionalFormatting sqref="BB24">
    <cfRule type="cellIs" dxfId="44" priority="95" operator="greaterThan">
      <formula>250</formula>
    </cfRule>
    <cfRule type="cellIs" dxfId="43" priority="94" operator="lessThan">
      <formula>220</formula>
    </cfRule>
    <cfRule type="cellIs" dxfId="42" priority="93" operator="between">
      <formula>220</formula>
      <formula>250</formula>
    </cfRule>
  </conditionalFormatting>
  <conditionalFormatting sqref="BB27">
    <cfRule type="cellIs" dxfId="41" priority="92" operator="greaterThan">
      <formula>64</formula>
    </cfRule>
    <cfRule type="cellIs" dxfId="40" priority="91" operator="lessThan">
      <formula>60</formula>
    </cfRule>
    <cfRule type="cellIs" dxfId="39" priority="90" operator="between">
      <formula>60</formula>
      <formula>64</formula>
    </cfRule>
  </conditionalFormatting>
  <conditionalFormatting sqref="BB28">
    <cfRule type="cellIs" dxfId="38" priority="87" operator="between">
      <formula>220</formula>
      <formula>250</formula>
    </cfRule>
    <cfRule type="cellIs" dxfId="37" priority="89" operator="greaterThan">
      <formula>250</formula>
    </cfRule>
    <cfRule type="cellIs" dxfId="36" priority="88" operator="lessThan">
      <formula>220</formula>
    </cfRule>
  </conditionalFormatting>
  <conditionalFormatting sqref="BB31">
    <cfRule type="cellIs" dxfId="35" priority="84" operator="between">
      <formula>60</formula>
      <formula>64</formula>
    </cfRule>
    <cfRule type="cellIs" dxfId="34" priority="86" operator="greaterThan">
      <formula>64</formula>
    </cfRule>
    <cfRule type="cellIs" dxfId="33" priority="85" operator="lessThan">
      <formula>60</formula>
    </cfRule>
  </conditionalFormatting>
  <conditionalFormatting sqref="BB32">
    <cfRule type="cellIs" dxfId="32" priority="83" operator="greaterThan">
      <formula>250</formula>
    </cfRule>
    <cfRule type="cellIs" dxfId="31" priority="82" operator="lessThan">
      <formula>220</formula>
    </cfRule>
    <cfRule type="cellIs" dxfId="30" priority="81" operator="between">
      <formula>220</formula>
      <formula>250</formula>
    </cfRule>
  </conditionalFormatting>
  <conditionalFormatting sqref="BB35">
    <cfRule type="cellIs" dxfId="29" priority="80" operator="greaterThan">
      <formula>64</formula>
    </cfRule>
    <cfRule type="cellIs" dxfId="28" priority="79" operator="lessThan">
      <formula>60</formula>
    </cfRule>
    <cfRule type="cellIs" dxfId="27" priority="78" operator="between">
      <formula>60</formula>
      <formula>64</formula>
    </cfRule>
  </conditionalFormatting>
  <conditionalFormatting sqref="BB36">
    <cfRule type="cellIs" dxfId="26" priority="77" operator="greaterThan">
      <formula>250</formula>
    </cfRule>
    <cfRule type="cellIs" dxfId="25" priority="76" operator="lessThan">
      <formula>220</formula>
    </cfRule>
    <cfRule type="cellIs" dxfId="24" priority="75" operator="between">
      <formula>220</formula>
      <formula>250</formula>
    </cfRule>
  </conditionalFormatting>
  <conditionalFormatting sqref="BB39">
    <cfRule type="cellIs" dxfId="23" priority="74" operator="greaterThan">
      <formula>64</formula>
    </cfRule>
    <cfRule type="cellIs" dxfId="22" priority="73" operator="lessThan">
      <formula>60</formula>
    </cfRule>
    <cfRule type="cellIs" dxfId="21" priority="72" operator="between">
      <formula>60</formula>
      <formula>64</formula>
    </cfRule>
  </conditionalFormatting>
  <conditionalFormatting sqref="BB40">
    <cfRule type="cellIs" dxfId="20" priority="69" operator="between">
      <formula>220</formula>
      <formula>250</formula>
    </cfRule>
    <cfRule type="cellIs" dxfId="19" priority="71" operator="greaterThan">
      <formula>250</formula>
    </cfRule>
    <cfRule type="cellIs" dxfId="18" priority="70" operator="lessThan">
      <formula>220</formula>
    </cfRule>
  </conditionalFormatting>
  <conditionalFormatting sqref="BB43">
    <cfRule type="cellIs" dxfId="17" priority="66" operator="between">
      <formula>60</formula>
      <formula>64</formula>
    </cfRule>
    <cfRule type="cellIs" dxfId="16" priority="68" operator="greaterThan">
      <formula>64</formula>
    </cfRule>
    <cfRule type="cellIs" dxfId="15" priority="67" operator="lessThan">
      <formula>60</formula>
    </cfRule>
  </conditionalFormatting>
  <conditionalFormatting sqref="BB44">
    <cfRule type="cellIs" dxfId="14" priority="63" operator="between">
      <formula>220</formula>
      <formula>250</formula>
    </cfRule>
    <cfRule type="cellIs" dxfId="13" priority="64" operator="lessThan">
      <formula>220</formula>
    </cfRule>
    <cfRule type="cellIs" dxfId="12" priority="65" operator="greaterThan">
      <formula>250</formula>
    </cfRule>
  </conditionalFormatting>
  <conditionalFormatting sqref="BB47">
    <cfRule type="cellIs" dxfId="11" priority="62" operator="greaterThan">
      <formula>64</formula>
    </cfRule>
    <cfRule type="cellIs" dxfId="10" priority="61" operator="lessThan">
      <formula>60</formula>
    </cfRule>
    <cfRule type="cellIs" dxfId="9" priority="60" operator="between">
      <formula>60</formula>
      <formula>64</formula>
    </cfRule>
  </conditionalFormatting>
  <conditionalFormatting sqref="BB48">
    <cfRule type="cellIs" dxfId="8" priority="59" operator="greaterThan">
      <formula>250</formula>
    </cfRule>
    <cfRule type="cellIs" dxfId="7" priority="58" operator="lessThan">
      <formula>220</formula>
    </cfRule>
    <cfRule type="cellIs" dxfId="6" priority="57" operator="between">
      <formula>220</formula>
      <formula>250</formula>
    </cfRule>
  </conditionalFormatting>
  <conditionalFormatting sqref="BB51">
    <cfRule type="cellIs" dxfId="5" priority="56" operator="greaterThan">
      <formula>64</formula>
    </cfRule>
    <cfRule type="cellIs" dxfId="4" priority="55" operator="lessThan">
      <formula>60</formula>
    </cfRule>
    <cfRule type="cellIs" dxfId="3" priority="54" operator="between">
      <formula>60</formula>
      <formula>64</formula>
    </cfRule>
  </conditionalFormatting>
  <conditionalFormatting sqref="BB52">
    <cfRule type="cellIs" dxfId="2" priority="51" operator="between">
      <formula>220</formula>
      <formula>250</formula>
    </cfRule>
    <cfRule type="cellIs" dxfId="1" priority="53" operator="greaterThan">
      <formula>250</formula>
    </cfRule>
    <cfRule type="cellIs" dxfId="0" priority="52" operator="lessThan">
      <formula>220</formula>
    </cfRule>
  </conditionalFormatting>
  <pageMargins left="0.7" right="0.7" top="0.75" bottom="0.75" header="0.3" footer="0.3"/>
  <pageSetup paperSize="9" orientation="portrait" r:id="rId1"/>
  <ignoredErrors>
    <ignoredError sqref="C50:AJ50 AL50:AU50" unlockedFormula="1"/>
    <ignoredError sqref="W43 W39 W35 W31 W27 W23 W19 W15 W11 W7 P8 P16 P20 P24 P28 P32 P36 P40 P4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Lighting Controls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</dc:creator>
  <cp:lastModifiedBy>Anne den Hartog</cp:lastModifiedBy>
  <cp:lastPrinted>2018-02-21T10:05:37Z</cp:lastPrinted>
  <dcterms:created xsi:type="dcterms:W3CDTF">2015-04-01T18:46:32Z</dcterms:created>
  <dcterms:modified xsi:type="dcterms:W3CDTF">2025-08-22T07:30:08Z</dcterms:modified>
</cp:coreProperties>
</file>